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pmakhubedu\Documents\INVITATION TO BID DOCUMENTS FOR APPROVAL\SERVER ROOM\"/>
    </mc:Choice>
  </mc:AlternateContent>
  <xr:revisionPtr revIDLastSave="0" documentId="13_ncr:1_{86F34A61-2EEB-4E0A-A45E-D2A5BD6C78E5}" xr6:coauthVersionLast="47" xr6:coauthVersionMax="47" xr10:uidLastSave="{00000000-0000-0000-0000-000000000000}"/>
  <bookViews>
    <workbookView xWindow="-110" yWindow="-110" windowWidth="19420" windowHeight="10420" xr2:uid="{00000000-000D-0000-FFFF-FFFF00000000}"/>
  </bookViews>
  <sheets>
    <sheet name="BOQ SUMMARY PAGE" sheetId="19" r:id="rId1"/>
    <sheet name="1. BUILDING WORKS" sheetId="14" r:id="rId2"/>
    <sheet name="2. SERVER ROOM" sheetId="15" r:id="rId3"/>
    <sheet name="3. ELECTRICAL" sheetId="16" r:id="rId4"/>
    <sheet name="4. HVAC" sheetId="21" r:id="rId5"/>
    <sheet name="5. GENERAL" sheetId="18" r:id="rId6"/>
    <sheet name="6. 5yr Maintenance" sheetId="20" r:id="rId7"/>
  </sheets>
  <definedNames>
    <definedName name="_xlnm.Print_Area" localSheetId="1">'1. BUILDING WORKS'!$A$1:$E$73</definedName>
    <definedName name="_xlnm.Print_Area" localSheetId="2">'2. SERVER ROOM'!$A$1:$E$58</definedName>
    <definedName name="_xlnm.Print_Area" localSheetId="3">'3. ELECTRICAL'!$A$1:$E$101</definedName>
    <definedName name="_xlnm.Print_Area" localSheetId="4">'4. HVAC'!$A$1:$G$89</definedName>
    <definedName name="_xlnm.Print_Area" localSheetId="5">'5. GENERAL'!$A$1:$E$19</definedName>
    <definedName name="_xlnm.Print_Area" localSheetId="6">'6. 5yr Maintenance'!$A$1:$E$50</definedName>
    <definedName name="_xlnm.Print_Area" localSheetId="0">'BOQ SUMMARY PAGE'!$A$1:$C$11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6" l="1"/>
  <c r="E31" i="15" l="1"/>
  <c r="F88" i="21"/>
  <c r="F87" i="21"/>
  <c r="F86" i="21"/>
  <c r="F83" i="21"/>
  <c r="F82" i="21"/>
  <c r="F81" i="21"/>
  <c r="F80" i="21"/>
  <c r="F79" i="21"/>
  <c r="F78" i="21"/>
  <c r="F77" i="21"/>
  <c r="F76" i="21"/>
  <c r="F75" i="21"/>
  <c r="F74" i="21"/>
  <c r="F71" i="21"/>
  <c r="F70" i="21"/>
  <c r="F69" i="21"/>
  <c r="F68" i="21"/>
  <c r="F67" i="21"/>
  <c r="F66" i="21"/>
  <c r="F65" i="21"/>
  <c r="F64" i="21"/>
  <c r="F63" i="21"/>
  <c r="F62" i="21"/>
  <c r="F61" i="21"/>
  <c r="F60" i="21"/>
  <c r="F59" i="21"/>
  <c r="F56" i="21"/>
  <c r="F55" i="21"/>
  <c r="F54" i="21"/>
  <c r="F53" i="21"/>
  <c r="F52" i="21"/>
  <c r="F51" i="21"/>
  <c r="F50" i="21"/>
  <c r="F49" i="21"/>
  <c r="F48" i="21"/>
  <c r="F47" i="21"/>
  <c r="F44" i="21"/>
  <c r="F43" i="21"/>
  <c r="F42" i="21"/>
  <c r="F41" i="21"/>
  <c r="F40" i="21"/>
  <c r="F39" i="21"/>
  <c r="F38" i="21"/>
  <c r="F37" i="21"/>
  <c r="F36" i="21"/>
  <c r="F35" i="21"/>
  <c r="F34" i="21"/>
  <c r="F31" i="21"/>
  <c r="F30" i="21"/>
  <c r="F29" i="21"/>
  <c r="F28" i="21"/>
  <c r="F27" i="21"/>
  <c r="F26" i="21"/>
  <c r="F25" i="21"/>
  <c r="F24" i="21"/>
  <c r="F23" i="21"/>
  <c r="F22" i="21"/>
  <c r="F21" i="21"/>
  <c r="F18" i="21"/>
  <c r="F17" i="21"/>
  <c r="F16" i="21"/>
  <c r="F15" i="21"/>
  <c r="F14" i="21"/>
  <c r="F13" i="21"/>
  <c r="F12" i="21"/>
  <c r="F11" i="21"/>
  <c r="F10" i="21"/>
  <c r="F9" i="21"/>
  <c r="F8" i="21"/>
  <c r="F7" i="21"/>
  <c r="F6" i="21"/>
  <c r="F5" i="21"/>
  <c r="E19" i="15"/>
  <c r="E18" i="15"/>
  <c r="E17" i="15"/>
  <c r="E22" i="15"/>
  <c r="E21" i="15"/>
  <c r="E20" i="15"/>
  <c r="E16" i="15"/>
  <c r="E59" i="14"/>
  <c r="E48" i="20"/>
  <c r="E47" i="20"/>
  <c r="E46" i="20"/>
  <c r="E45" i="20"/>
  <c r="E44" i="20"/>
  <c r="E42" i="20"/>
  <c r="E41" i="20"/>
  <c r="E40" i="20"/>
  <c r="E39" i="20"/>
  <c r="E38" i="20"/>
  <c r="E37" i="20"/>
  <c r="E36" i="20"/>
  <c r="E35" i="20"/>
  <c r="E34" i="20"/>
  <c r="E33" i="20"/>
  <c r="E30" i="20"/>
  <c r="E29" i="20"/>
  <c r="E28" i="20"/>
  <c r="E27" i="20"/>
  <c r="E26" i="20"/>
  <c r="E23" i="20"/>
  <c r="E22" i="20"/>
  <c r="E21" i="20"/>
  <c r="E20" i="20"/>
  <c r="E19" i="20"/>
  <c r="E16" i="20"/>
  <c r="E15" i="20"/>
  <c r="E14" i="20"/>
  <c r="E13" i="20"/>
  <c r="E12" i="20"/>
  <c r="E11" i="16"/>
  <c r="E10" i="16"/>
  <c r="E9" i="20"/>
  <c r="E8" i="20"/>
  <c r="E7" i="20"/>
  <c r="E6" i="20"/>
  <c r="E5" i="20"/>
  <c r="E89" i="16"/>
  <c r="E88" i="16"/>
  <c r="E87" i="16"/>
  <c r="E93" i="16"/>
  <c r="E92" i="16"/>
  <c r="E91" i="16"/>
  <c r="E90" i="16"/>
  <c r="E86" i="16"/>
  <c r="E68" i="16"/>
  <c r="E67" i="16"/>
  <c r="E66" i="16"/>
  <c r="E65" i="16"/>
  <c r="E64" i="16"/>
  <c r="E58" i="16"/>
  <c r="E35" i="16"/>
  <c r="E32" i="16"/>
  <c r="E28" i="16"/>
  <c r="E27" i="16"/>
  <c r="E26" i="16"/>
  <c r="E25" i="16"/>
  <c r="E24" i="16"/>
  <c r="E23" i="16"/>
  <c r="E44" i="15"/>
  <c r="E37" i="15"/>
  <c r="E28" i="15"/>
  <c r="E55" i="14"/>
  <c r="E61" i="14"/>
  <c r="E58" i="14"/>
  <c r="E17" i="18"/>
  <c r="E16" i="18"/>
  <c r="E15" i="18"/>
  <c r="E14" i="18"/>
  <c r="E13" i="18"/>
  <c r="E83" i="16"/>
  <c r="E11" i="18"/>
  <c r="E6" i="18"/>
  <c r="E7" i="18"/>
  <c r="E9" i="18"/>
  <c r="E8" i="18"/>
  <c r="E5" i="18"/>
  <c r="E12" i="18"/>
  <c r="E10" i="18"/>
  <c r="E98" i="16"/>
  <c r="E73" i="16"/>
  <c r="E72" i="16"/>
  <c r="E71" i="16"/>
  <c r="E70" i="16"/>
  <c r="E69" i="16"/>
  <c r="E63" i="16"/>
  <c r="E62" i="16"/>
  <c r="E61" i="16"/>
  <c r="E60" i="16"/>
  <c r="E59" i="16"/>
  <c r="E57" i="16"/>
  <c r="E56" i="16"/>
  <c r="E79" i="16"/>
  <c r="E78" i="16"/>
  <c r="E77" i="16"/>
  <c r="E76" i="16"/>
  <c r="E75" i="16"/>
  <c r="E74" i="16"/>
  <c r="E82" i="16"/>
  <c r="E81" i="16"/>
  <c r="E80" i="16"/>
  <c r="E53" i="16"/>
  <c r="E52" i="16"/>
  <c r="E51" i="16"/>
  <c r="E46" i="16"/>
  <c r="E45" i="16"/>
  <c r="E47" i="16"/>
  <c r="E37" i="16"/>
  <c r="E36" i="16"/>
  <c r="E34" i="16"/>
  <c r="E33" i="16"/>
  <c r="E19" i="16"/>
  <c r="E18" i="16"/>
  <c r="E17" i="16"/>
  <c r="E54" i="15"/>
  <c r="E99" i="16"/>
  <c r="E97" i="16"/>
  <c r="E96" i="16"/>
  <c r="E48" i="16"/>
  <c r="E42" i="16"/>
  <c r="E41" i="16"/>
  <c r="E40" i="16"/>
  <c r="E31" i="16"/>
  <c r="E21" i="16"/>
  <c r="E20" i="16"/>
  <c r="E16" i="16"/>
  <c r="E12" i="16"/>
  <c r="E9" i="16"/>
  <c r="E8" i="16"/>
  <c r="E7" i="16"/>
  <c r="E6" i="16"/>
  <c r="E5" i="16"/>
  <c r="E29" i="15"/>
  <c r="E47" i="15"/>
  <c r="E46" i="15"/>
  <c r="E45" i="15"/>
  <c r="E43" i="15"/>
  <c r="E49" i="15"/>
  <c r="E48" i="15"/>
  <c r="E50" i="15"/>
  <c r="E40" i="15"/>
  <c r="E36" i="15"/>
  <c r="E35" i="15"/>
  <c r="E34" i="15"/>
  <c r="E56" i="15"/>
  <c r="E55" i="15"/>
  <c r="E53" i="15"/>
  <c r="E30" i="15"/>
  <c r="E27" i="15"/>
  <c r="E26" i="15"/>
  <c r="E25" i="15"/>
  <c r="E15" i="15"/>
  <c r="E12" i="15"/>
  <c r="E11" i="15"/>
  <c r="E10" i="15"/>
  <c r="E9" i="15"/>
  <c r="E8" i="15"/>
  <c r="E7" i="15"/>
  <c r="E6" i="15"/>
  <c r="E5" i="15"/>
  <c r="E70" i="14"/>
  <c r="E65" i="14"/>
  <c r="E53" i="14"/>
  <c r="E52" i="14"/>
  <c r="E51" i="14"/>
  <c r="E50" i="14"/>
  <c r="E49" i="14"/>
  <c r="E48" i="14"/>
  <c r="E62" i="14"/>
  <c r="E57" i="14"/>
  <c r="E56" i="14"/>
  <c r="E54" i="14"/>
  <c r="E40" i="14"/>
  <c r="E39" i="14"/>
  <c r="E38" i="14"/>
  <c r="E37" i="14"/>
  <c r="E36" i="14"/>
  <c r="E35" i="14"/>
  <c r="E34" i="14"/>
  <c r="E33" i="14"/>
  <c r="E32" i="14"/>
  <c r="E31" i="14"/>
  <c r="E30" i="14"/>
  <c r="E29" i="14"/>
  <c r="E28" i="14"/>
  <c r="E45" i="14"/>
  <c r="E44" i="14"/>
  <c r="E43" i="14"/>
  <c r="E42" i="14"/>
  <c r="E41" i="14"/>
  <c r="E27" i="14"/>
  <c r="E13" i="14"/>
  <c r="E12" i="14"/>
  <c r="E11" i="14"/>
  <c r="E10" i="14"/>
  <c r="E9" i="14"/>
  <c r="E8" i="14"/>
  <c r="E7" i="14"/>
  <c r="E6" i="14"/>
  <c r="E5" i="14"/>
  <c r="E19" i="14"/>
  <c r="E18" i="14"/>
  <c r="E17" i="14"/>
  <c r="E16" i="14"/>
  <c r="E15" i="14"/>
  <c r="E14" i="14"/>
  <c r="E23" i="14"/>
  <c r="E22" i="14"/>
  <c r="E21" i="14"/>
  <c r="E20" i="14"/>
  <c r="E24" i="14"/>
  <c r="E71" i="14"/>
  <c r="E69" i="14"/>
  <c r="E66" i="14"/>
  <c r="E73" i="14"/>
  <c r="C4" i="19" s="1"/>
  <c r="E101" i="16" l="1"/>
  <c r="C6" i="19" s="1"/>
  <c r="E19" i="18"/>
  <c r="C8" i="19" s="1"/>
  <c r="E50" i="20"/>
  <c r="C9" i="19" s="1"/>
  <c r="F89" i="21"/>
  <c r="C7" i="19" s="1"/>
  <c r="E58" i="15"/>
  <c r="C5" i="19" s="1"/>
  <c r="C11" i="19" l="1"/>
</calcChain>
</file>

<file path=xl/sharedStrings.xml><?xml version="1.0" encoding="utf-8"?>
<sst xmlns="http://schemas.openxmlformats.org/spreadsheetml/2006/main" count="548" uniqueCount="383">
  <si>
    <t>Total</t>
  </si>
  <si>
    <t>Description</t>
  </si>
  <si>
    <t>Qty</t>
  </si>
  <si>
    <t>P&amp;G's</t>
  </si>
  <si>
    <t>As-Built drawings</t>
  </si>
  <si>
    <t>Maintenance and operations manuals</t>
  </si>
  <si>
    <t>Training of operators</t>
  </si>
  <si>
    <t>Workmanship Guarantee for 12 months over and above product guarantees</t>
  </si>
  <si>
    <t>Item</t>
  </si>
  <si>
    <t>SOUTH AFRICAN NURSING COUNCIL SERVER ROOM</t>
  </si>
  <si>
    <t>Rate</t>
  </si>
  <si>
    <t>SERVER ROOM</t>
  </si>
  <si>
    <t>Close off working area for new server room before construction and remove after construction</t>
  </si>
  <si>
    <t>Remove existing ceiling for server room space</t>
  </si>
  <si>
    <t>Rubble removal</t>
  </si>
  <si>
    <t>Supply &amp; install steel corner beads to corners</t>
  </si>
  <si>
    <t>Supply 2hr Fire Rated double door &amp; frame - 1600 x 2032</t>
  </si>
  <si>
    <t>Supply &amp; install push/pull handles</t>
  </si>
  <si>
    <t>Supply &amp; install std door stoppers</t>
  </si>
  <si>
    <t>Prep &amp; paint std doors with enamel - std colours</t>
  </si>
  <si>
    <t>Provision to touch up paint after construction</t>
  </si>
  <si>
    <t>Supply &amp; fit suspended ceilings as required - 600 x 600 white vinyl tiles</t>
  </si>
  <si>
    <t>Supply &amp; install shadow line trim 20x20 to exterior walls</t>
  </si>
  <si>
    <t>UPS ROOMS</t>
  </si>
  <si>
    <t>Uplift and remove paving for UPS rooms space</t>
  </si>
  <si>
    <t>Supply and install double brick wall to construct UPS rooms A and B with a raised door opening</t>
  </si>
  <si>
    <t>Brick up opening in existing side wall</t>
  </si>
  <si>
    <t>Prepare existing slab above and pillars to receive new paint</t>
  </si>
  <si>
    <t>Plaster and paint all interior and exterior walls for new UPS rooms</t>
  </si>
  <si>
    <t>Paint existing slab above and pillars</t>
  </si>
  <si>
    <t>Re-instate and level paving around new UPS rooms</t>
  </si>
  <si>
    <t>Supply and install canopies over new doors</t>
  </si>
  <si>
    <t>Paint new doors</t>
  </si>
  <si>
    <t>Supply and install 2hr fire rated 1½ leaf exterior doors</t>
  </si>
  <si>
    <t>2.10</t>
  </si>
  <si>
    <t>Exterior water proofing around new LV room 200mm from ground</t>
  </si>
  <si>
    <t>Prepare existing slab above to receive new paint</t>
  </si>
  <si>
    <t>Plaster and paint all interior and exterior walls for new LV room</t>
  </si>
  <si>
    <t>Paint existing slab above</t>
  </si>
  <si>
    <t>Supply and install concrete slab for new generator</t>
  </si>
  <si>
    <t>Supply and install palisade fence and gate to match existing around new generator</t>
  </si>
  <si>
    <t>GENERATOR AREA</t>
  </si>
  <si>
    <t>GENERAL</t>
  </si>
  <si>
    <t>Labour</t>
  </si>
  <si>
    <t>Any additional equipment necessary to complete the installation, but not allowed elsewhere in the bill of quantities.</t>
  </si>
  <si>
    <t>2. SERVER ROOM</t>
  </si>
  <si>
    <t>1. BUILDING WORKS</t>
  </si>
  <si>
    <t>ACCESS FLOORING (SERVER ROOM)</t>
  </si>
  <si>
    <t>m2 600mm raised access floor (1200kg/m2 UDL)</t>
  </si>
  <si>
    <t>Sealing and marking slab below</t>
  </si>
  <si>
    <t>Perimeter cutting</t>
  </si>
  <si>
    <t>Double cup lifters</t>
  </si>
  <si>
    <t>Cut outs</t>
  </si>
  <si>
    <t>Rack cut outs with brush panels</t>
  </si>
  <si>
    <t>Double door well and step</t>
  </si>
  <si>
    <t>Skirting</t>
  </si>
  <si>
    <t>ACCESS FLOORING (UPS ROOMS 1 &amp; 2)</t>
  </si>
  <si>
    <t>Vertical Cable Management 150-200mm wide</t>
  </si>
  <si>
    <t>Levelling Feet</t>
  </si>
  <si>
    <t>Gland Plates Complete</t>
  </si>
  <si>
    <t>Horizontal ring cable manager</t>
  </si>
  <si>
    <t>Blanking panels 1U</t>
  </si>
  <si>
    <t>32A 1phase vertical 0U PDU, Metered with 20 x C13 and 4 x C19 ports including cable and IEC connector</t>
  </si>
  <si>
    <t>3. ELECTRICAL</t>
  </si>
  <si>
    <t>1000L diesel</t>
  </si>
  <si>
    <t>Provisional SUM for Structural engineer to confirm and provide approval to place the new 400kVA generator next to the existing generator</t>
  </si>
  <si>
    <t>Battery set up</t>
  </si>
  <si>
    <t>Commissioning</t>
  </si>
  <si>
    <t>SNMP card</t>
  </si>
  <si>
    <t>Delivery</t>
  </si>
  <si>
    <t xml:space="preserve">MV switching after hours </t>
  </si>
  <si>
    <t>Supply and install all routing required</t>
  </si>
  <si>
    <t>Portable generator with sufficient lighting and power for working during shut down</t>
  </si>
  <si>
    <t>ELECTRICAL RETICULATION - 400kVA Generator</t>
  </si>
  <si>
    <t>Core drills for all cable routes to basement</t>
  </si>
  <si>
    <t>ELECTRICAL RETICULATION - Server Room</t>
  </si>
  <si>
    <t>Generator DB's complete with main input C/B, UPS input and Bypass circuit breakers, wrap around C/B, cooling units indoor and outdoor C/B's, Split cooling units C/B's, DC fresh air fan system C/B, future C/B's for cooling units, spares and Surge protection</t>
  </si>
  <si>
    <t>UPS rectifier and bypass inputs including SWA electrical cable, ICEW cable, routing, lugs, glands, shrouds and terminations. Fed from Gen DB A and B to each UPS</t>
  </si>
  <si>
    <t>UPS wrap around</t>
  </si>
  <si>
    <t>General white plug circuits</t>
  </si>
  <si>
    <t>All routing in UPS rooms</t>
  </si>
  <si>
    <t>All routing in server room for light circuits, fire panel feeds, cooling unit feeds, fresh air unit feeds, etc.</t>
  </si>
  <si>
    <t>Under floor routing for all electrical circuits A and B</t>
  </si>
  <si>
    <t>Overhead routing for all data cables in server room</t>
  </si>
  <si>
    <t>4. HVAC</t>
  </si>
  <si>
    <t>5. GENERAL ITEMS</t>
  </si>
  <si>
    <t>Health and Safety</t>
  </si>
  <si>
    <t xml:space="preserve">Labelling and Numbering of Racks, PDUs, Input power cables, etc. </t>
  </si>
  <si>
    <t xml:space="preserve">SUMMARY OF BILL OF QUANTITIES </t>
  </si>
  <si>
    <t>Total Value Including VAT</t>
  </si>
  <si>
    <t>Early detection system per room</t>
  </si>
  <si>
    <t>ENVIRONMENTAL MONITORING (TM4)</t>
  </si>
  <si>
    <t>PROVISIONAL SUM for Electrical Refurb in building floors for lighting, Sockets, isolators, earthing, DB clean-up</t>
  </si>
  <si>
    <t>Individual systems testing</t>
  </si>
  <si>
    <t>Integrated systems testing</t>
  </si>
  <si>
    <t>Load bank for UPS battery discharge runtime tests onsite</t>
  </si>
  <si>
    <t>Heaters for server room cooling tests</t>
  </si>
  <si>
    <t>Handover files</t>
  </si>
  <si>
    <t>Project Management and Site Supervision</t>
  </si>
  <si>
    <t>Building Works</t>
  </si>
  <si>
    <t>Server Room</t>
  </si>
  <si>
    <t>HVAC</t>
  </si>
  <si>
    <t>General</t>
  </si>
  <si>
    <t>Level existing slab in server room space</t>
  </si>
  <si>
    <t>Supply &amp; install heavy duty door closer EN1154 fire rated</t>
  </si>
  <si>
    <t>Level existing slab in LV room space</t>
  </si>
  <si>
    <t>Supply 2hr Fire Rated double door &amp; frame including push/pull handles, 3 lever lockset, heavy duty door closer EN1154 fire rated and std door stoppers</t>
  </si>
  <si>
    <t>Remove exiting door and frame</t>
  </si>
  <si>
    <t>Remove sprinkler pipe</t>
  </si>
  <si>
    <t>Paint slab below</t>
  </si>
  <si>
    <t xml:space="preserve">68m³ room size: UPS Room A
Complete NOVEC 1230 fire suppression and detection system for UPS Room A to detect and protect room void including and not limited to panels, sounders, beacons, zonal diagram, call points, IP rated outdoor lockable enclosure for fire panel, cylinder straps, bosal pipe routing, fire cables, detectors, monitoring output relays x 4, 1 x hydrogen sensor and integrity test </t>
  </si>
  <si>
    <t xml:space="preserve">68m³ room size: UPS Room B
Complete NOVEC 1230 fire suppression and detection system for UPS Room B to detect and protect room void including and not limited to panels, sounders, beacons, zonal diagram, call points, IP rated outdoor lockable enclosure for fire panel, cylinder straps, bosal pipe routing, fire cables, detectors, monitoring output relays x 4, 1 x hydrogen sensor and integrity test </t>
  </si>
  <si>
    <t>Complete access system with biometric reader in, no touch push button exit, heavy duty mag locks, fire rated door closers, power supplies, controllers, PC, software, enrolment reader and installation for 4 rooms</t>
  </si>
  <si>
    <t xml:space="preserve">Commissioning of Server room, Cooling tests, Fire Tests, Load tests, monitoring tests and mains fail tests. </t>
  </si>
  <si>
    <t>RACKS AND PDU's (RITTAL, VERTIV, DELTA)</t>
  </si>
  <si>
    <t>42U, 800mm x 1200mm front and rear vented racks, split rear doors, side panels, brush cable entries top and bottom.</t>
  </si>
  <si>
    <t>Brush air baffle panels to be installed in each rack on either side between profile posts and side panels</t>
  </si>
  <si>
    <t xml:space="preserve">GENERATOR </t>
  </si>
  <si>
    <t>60kVA UPS</t>
  </si>
  <si>
    <t>Battery cabinet including batteries with links, DC cables, DC fuse/circuit breaker and to provide 15min @ 40kW load</t>
  </si>
  <si>
    <t>Building</t>
  </si>
  <si>
    <t>Battery cabinet including batteries with links, DC cables, DC fuse/circuit breaker and to provide 15min @ 50kW load</t>
  </si>
  <si>
    <t>ELECTRICAL RETICULATION - Splitter Panel</t>
  </si>
  <si>
    <t>New LV splitter panel</t>
  </si>
  <si>
    <t>ELECTRICAL RETICULATION - Existing Generator and Server Room A Feed</t>
  </si>
  <si>
    <t>Supply and install new LV cables and earth from new splitter panel to existing generator including all materials</t>
  </si>
  <si>
    <t>Supply and install new LV cables and earth from existing generator to Server Room  Generator DB A including all materials</t>
  </si>
  <si>
    <t>ELECTRICAL RETICULATION - Server Room B Feed</t>
  </si>
  <si>
    <t>UPS DB's complete with main input C/B, wrap around C/B, feeds to the racks, feed to the general DB, feeds to lighting circuits in all rooms, spare C/B's and Surge protection</t>
  </si>
  <si>
    <t>General DB complete with built in ATS and UPS including A and B UPS fed inputs for all auxiliary equipment such as the fire systems, early warning systems, monitoring systems and lighting in all rooms</t>
  </si>
  <si>
    <t>Generator A feeds for the cooling units in the DC including isolators, cables and terminations</t>
  </si>
  <si>
    <t>Generator B feeds for the cooling units in the DC including isolators, cables and terminations</t>
  </si>
  <si>
    <t>Generator A feeds for the cooling units in the UPS Rooms including isolators, cables and terminations</t>
  </si>
  <si>
    <t>Generator B feeds for the cooling units in the UPS Rooms including isolators, cables and terminations</t>
  </si>
  <si>
    <t>Generator A feeds for the fresh air system in the DC including isolators, cables and terminations</t>
  </si>
  <si>
    <t>Generator B feeds for the fresh air system in the DC including isolators, cables and terminations</t>
  </si>
  <si>
    <t>Feeds to the fire systems (A and B) for each room</t>
  </si>
  <si>
    <t>32A UPS feeds to each rack A and B</t>
  </si>
  <si>
    <t>Emergency battery backed up LED light fittings complete for server room and both UPS rooms</t>
  </si>
  <si>
    <t>2 x earth bars under floor in the server room including 16mm cable to each rack and every second floor pedestal, 2 x 70mm earth cables to each earth bar fed from main building earth, 2 x 70mm cables linked between earth bars, earthing of all equipment and 70mm cables to all DB's</t>
  </si>
  <si>
    <t>1 x earth bar in each UPS room including 2 x 70mm earth cables to each earth bar fed from main building earth, 2 x 70mm earth linked between earth bars, earthing of all equipment  and to all DB's</t>
  </si>
  <si>
    <t>A and B UPS feeds to the monitoring systems in all 3 rooms</t>
  </si>
  <si>
    <t>Rack mount 16A STS units</t>
  </si>
  <si>
    <t>Supply and install ATS units for DC cooling units</t>
  </si>
  <si>
    <t>Supply and install ATS units for cooling units in UPS rooms</t>
  </si>
  <si>
    <t>ELECTRICAL RETICULATION - LV Room</t>
  </si>
  <si>
    <t xml:space="preserve">UPS outputs to UPS DB's  including SWA electrical cable, ICEW cable, routing, lugs, glands, shrouds and terminations. </t>
  </si>
  <si>
    <t>UPS rectifier and bypass inputs including SWA electrical cable, ICEW cable, routing, lugs, glands, shrouds and terminations. Fed from generator sync changeover panel</t>
  </si>
  <si>
    <t>UPS outputs including SWA electrical cable, ICEW cable, routing, lugs, glands, shrouds and terminations to feed existing UPS DB outside existing server room</t>
  </si>
  <si>
    <t xml:space="preserve">LED lighting in room </t>
  </si>
  <si>
    <t>Emergency lighting in room</t>
  </si>
  <si>
    <t>Feeds to the cooling units in room fed from existing building DB</t>
  </si>
  <si>
    <t>Feed to the fire system fed from existing building UPS DB</t>
  </si>
  <si>
    <t>Feed to the monitoring system fed existing building UPS DB</t>
  </si>
  <si>
    <t>6. 5yr Maintenance</t>
  </si>
  <si>
    <t>5yr Maintenance</t>
  </si>
  <si>
    <t>GENERATOR</t>
  </si>
  <si>
    <t>New batteries for existing 200kVA generator</t>
  </si>
  <si>
    <t>UPS</t>
  </si>
  <si>
    <t>Year 1 quarterly maintenance of the 2 x 60kVA UPS's and the 1 x Modular UPS</t>
  </si>
  <si>
    <t>Air-Conditioning (To be obtained from existing contractor)</t>
  </si>
  <si>
    <t>Fire Systems</t>
  </si>
  <si>
    <t>Year 1 quarterly maintenance of the fire systems in the server room, UPS rooms and the LV room</t>
  </si>
  <si>
    <t>Year 2 quarterly maintenance of the 2 x 60kVA UPS's and the 1 x Modular UPS</t>
  </si>
  <si>
    <t>Year 3 quarterly maintenance of the 2 x 60kVA UPS's and the 1 x Modular UPS</t>
  </si>
  <si>
    <t>Year 4 quarterly maintenance of the 2 x 60kVA UPS's and the 1 x Modular UPS</t>
  </si>
  <si>
    <t>Year 5 quarterly maintenance of the 2 x 60kVA UPS's and the 1 x Modular UPS</t>
  </si>
  <si>
    <t>Year 2 quarterly maintenance of the fire systems in the server room, UPS rooms and the LV room</t>
  </si>
  <si>
    <t>Year 3 quarterly maintenance of the fire systems in the server room, UPS rooms and the LV room</t>
  </si>
  <si>
    <t>Year 4 quarterly maintenance of the fire systems in the server room, UPS rooms and the LV room</t>
  </si>
  <si>
    <t>Year 5 quarterly maintenance of the fire systems in the server room, UPS rooms and the LV room</t>
  </si>
  <si>
    <t>Monitoring System</t>
  </si>
  <si>
    <t>Year 1 quarterly maintenance of the monitoring systems in the server room, UPS rooms, generators and the LV room</t>
  </si>
  <si>
    <t>Year 2 quarterly maintenance of the monitoring systems in the server room, UPS rooms, generators and the LV room</t>
  </si>
  <si>
    <t>Year 3 quarterly maintenance of the monitoring systems in the server room, UPS rooms, generators and the LV room</t>
  </si>
  <si>
    <t>Year 4 quarterly maintenance of the monitoring systems in the server room, UPS rooms, generators and the LV room</t>
  </si>
  <si>
    <t>Year 5 quarterly maintenance of the monitoring systems in the server room, UPS rooms, generators and the LV room</t>
  </si>
  <si>
    <t xml:space="preserve">Year 1 renewal on all the TM4 units, unlimited SMS's, care report and weekly testing </t>
  </si>
  <si>
    <t xml:space="preserve">Year 2 renewal on all the TM4 units, unlimited SMS's, care report and weekly testing </t>
  </si>
  <si>
    <t xml:space="preserve">Year 3 renewal on all the TM4 units, unlimited SMS's, care report and weekly testing </t>
  </si>
  <si>
    <t xml:space="preserve">Year 4 renewal on all the TM4 units, unlimited SMS's, care report and weekly testing </t>
  </si>
  <si>
    <t xml:space="preserve">Year 5 renewal on all the TM4 units, unlimited SMS's, care report and weekly testing </t>
  </si>
  <si>
    <t>Deep Impact Clean</t>
  </si>
  <si>
    <t>Year 1 deep impact cleaning of the server room and UPS rooms done twice a year including under floor, above floor and equipment surfaces</t>
  </si>
  <si>
    <t>Year 2 deep impact cleaning of the server room and UPS rooms done twice a year including under floor, above floor and equipment surfaces</t>
  </si>
  <si>
    <t>Year 3 deep impact cleaning of the server room and UPS rooms done twice a year including under floor, above floor and equipment surfaces</t>
  </si>
  <si>
    <t>Year 4 deep impact cleaning of the server room and UPS rooms done twice a year including under floor, above floor and equipment surfaces</t>
  </si>
  <si>
    <t>Year 5 deep impact cleaning of the server room and UPS rooms done twice a year including under floor, above floor and equipment surfaces</t>
  </si>
  <si>
    <t>Modular UPS - At day 1 to be installed with minimum 50kW power modules for N capacity plus an additional module for redundancy. Modular UPS chassis must be sufficient in size to be populated in the future with minimum 100kW of power modules for N capacity plus and additional module for redundancy</t>
  </si>
  <si>
    <t>Lighting circuits server room and both UPS rooms with switches split between the 2 x UPS DB's an general DB</t>
  </si>
  <si>
    <t>Year 1 quarterly maintenance of the 1 x 400kVA and 1 x 200kVA generator including 3 x minor services and 1 x Major service</t>
  </si>
  <si>
    <t>Year 2 quarterly maintenance of the 1 x 400kVA and 1 x 200kVA generator including 3 x minor services and 1 x Major service</t>
  </si>
  <si>
    <t>Year 3 quarterly maintenance of the 1 x 400kVA and 1 x 200kVA generator including 3 x minor services and 1 x Major service</t>
  </si>
  <si>
    <t>Year 4 quarterly maintenance of the 1 x 400kVA and 1 x 200kVA generator including 3 x minor services and 1 x Major service</t>
  </si>
  <si>
    <t>Year 5 quarterly maintenance of the 1 x 400kVA and 1 x 200kVA generator including 3 x minor services and 1 x Major service</t>
  </si>
  <si>
    <t>Year 1 monthly maintenance of the cooling in the server room, cooling units in both UPS room, cooling units in the LV room and the fresh air system in the server room</t>
  </si>
  <si>
    <t>Year 2 monthly maintenance of the cooling in the server room, cooling units in both UPS room, cooling units in the LV room and the fresh air system in the server room</t>
  </si>
  <si>
    <t>Year 3 monthly maintenance of the cooling in the server room, cooling units in both UPS room, cooling units in the LV room and the fresh air system in the server room</t>
  </si>
  <si>
    <t>Year 4 monthly maintenance of the cooling in the server room, cooling units in both UPS room, cooling units in the LV room and the fresh air system in the server room</t>
  </si>
  <si>
    <t>Year 5 monthly maintenance of the cooling in the server room, cooling units in both UPS room, cooling units in the LV room and the fresh air system in the server room</t>
  </si>
  <si>
    <t>Supply &amp; install 2hr Fire Rated drywall - double skin - 3400mm (H) slab to slab to construct new server room. 2 walls in addition to the 2 x existing brick walls</t>
  </si>
  <si>
    <t>Close up existing glass openings in existing brick wall</t>
  </si>
  <si>
    <t>Supply &amp; install 3 lever high security lockset</t>
  </si>
  <si>
    <t>Supply plaster primer &amp; 2 coats fire rated Velvet Sheen to new drywall - Std Colours</t>
  </si>
  <si>
    <t>Patch existing wall, apply primer &amp; 2 coats fire rated Velvet Sheen - to walls affected by drywalls</t>
  </si>
  <si>
    <t>Provision to touch up fire rated paint after construction</t>
  </si>
  <si>
    <t xml:space="preserve">Deep impact clean using specialised data centre cleaning crews </t>
  </si>
  <si>
    <t>Supply &amp; install aluminium skirting</t>
  </si>
  <si>
    <t>Exterior water proofing around new UPS rooms 200mm from ground based on building standards around exposed perimeter walls of UPS room</t>
  </si>
  <si>
    <t>LOW VOLTAGE ROOM (BASEMENT)</t>
  </si>
  <si>
    <t>Sundries @ max 5% of Bill 1 value</t>
  </si>
  <si>
    <t>Sundries @ max 5% of Bill 2 value</t>
  </si>
  <si>
    <t>210m³ room size: Server Room
Complete NOVEC 1230 fire suppression and detection system for the server room to detect in and protect all 3 voids including and not limited to panels, sounders, beacons, zonal diagram, call points, lockable enclosure for fire panel, cylinder straps, bosal pipe routing, fire cables, detectors, monitoring output relays x 4 and integrity test</t>
  </si>
  <si>
    <t xml:space="preserve">80m³ room size: LV Room
Complete NOVEC 1230 fire suppression and detection system for UPS Room B to detect and protect room void including and not limited to panels, sounders, beacons, zonal diagram, call points, IP rated outdoor lockable enclosure for fire panel, cylinder straps, bosal pipe routing, fire cables, detectors, monitoring output relays x 4, 1 x hydrogen sensor and integrity test </t>
  </si>
  <si>
    <t>Sundries @ max 5% of Bill 3 value</t>
  </si>
  <si>
    <t>Total Including Vat</t>
  </si>
  <si>
    <t>Total incl. VAT</t>
  </si>
  <si>
    <t>Raise door opening from ground level</t>
  </si>
  <si>
    <t>Prepare area once paving removed to construct UPS rooms</t>
  </si>
  <si>
    <t>Waterproof around the exterior of LV room</t>
  </si>
  <si>
    <t>m2 200mm raised access floor (1200kg/m2 UDL)</t>
  </si>
  <si>
    <t>Battery cabinet floor stands</t>
  </si>
  <si>
    <t>UPS floor stands</t>
  </si>
  <si>
    <t>Complete TM4 monitoring system solution for the server room including GSM modem, temperature and humidity sensors for each rack, door contact, perimeter flood strip and flood strip per row under floor, dry contacts for all equipment, 48 port dry contact module, 4 x dry contacts for each generator, fire system, Fresh air system, ATS units, Cooling units, UPS in general DB, enclosure, installation, configuration and training. Cable to be yellow Cat6 Krone where required</t>
  </si>
  <si>
    <t>Delivery and commissioning</t>
  </si>
  <si>
    <t>Unit</t>
  </si>
  <si>
    <t>1.1</t>
  </si>
  <si>
    <t>No</t>
  </si>
  <si>
    <t>1.2</t>
  </si>
  <si>
    <t>1.3</t>
  </si>
  <si>
    <t>Sum</t>
  </si>
  <si>
    <t>1.4</t>
  </si>
  <si>
    <t>m</t>
  </si>
  <si>
    <t>1.5</t>
  </si>
  <si>
    <t>1.6</t>
  </si>
  <si>
    <t>1.7</t>
  </si>
  <si>
    <t>1.8</t>
  </si>
  <si>
    <t>1.9</t>
  </si>
  <si>
    <t>1.10</t>
  </si>
  <si>
    <t>1.11</t>
  </si>
  <si>
    <t>1.12</t>
  </si>
  <si>
    <t>1.13</t>
  </si>
  <si>
    <t>1.14</t>
  </si>
  <si>
    <t>2.1</t>
  </si>
  <si>
    <t>2.2</t>
  </si>
  <si>
    <t>2.3</t>
  </si>
  <si>
    <t>2.4</t>
  </si>
  <si>
    <t>2.5</t>
  </si>
  <si>
    <t>2.6</t>
  </si>
  <si>
    <t>2.7</t>
  </si>
  <si>
    <t>2.8</t>
  </si>
  <si>
    <t>2.9</t>
  </si>
  <si>
    <t>3.1</t>
  </si>
  <si>
    <t>3.2</t>
  </si>
  <si>
    <t>3.3</t>
  </si>
  <si>
    <t>3.4</t>
  </si>
  <si>
    <t>3.5</t>
  </si>
  <si>
    <t>3.6</t>
  </si>
  <si>
    <t>4.1</t>
  </si>
  <si>
    <t>4.2</t>
  </si>
  <si>
    <t>4.3</t>
  </si>
  <si>
    <t xml:space="preserve"> </t>
  </si>
  <si>
    <t xml:space="preserve">Checking and servicing of x Existing Montair Down draft units.
</t>
  </si>
  <si>
    <t>Supply and installation of galvanised refrigerant piping trunking to exposed piping to match existing trunking installation on site.</t>
  </si>
  <si>
    <t xml:space="preserve">Supply and installation of sleeves in wall penetrations complete with sealing thereof for room integrity </t>
  </si>
  <si>
    <t xml:space="preserve">Upgrading of unit controls ( if required) to accommodate Monitoring system installed by others, as well as facilitating the interfacing of monitoring system. </t>
  </si>
  <si>
    <t xml:space="preserve">Supply and installation of floor mounted supply air grilles ( 600 x 600 to match existing grilles on site) </t>
  </si>
  <si>
    <t>Supply and installation of CRAC 90° galvanised duct bend outlet within floor void to suite.</t>
  </si>
  <si>
    <t xml:space="preserve">SERVER ROOM CRAC UNITS </t>
  </si>
  <si>
    <t>Supply and installation of CRAC unit adjustable floor support stand/frames complete to accommodate 600mm floor void</t>
  </si>
  <si>
    <t xml:space="preserve">SERVER ROOM FRESH AIR/PURGE SYSTEM </t>
  </si>
  <si>
    <t xml:space="preserve">Supply and installation of Fresh air/purge system complete with fan, indicator panel, VSD drive if required, ducting, louvres, controls, dampers complete and commissioned.
</t>
  </si>
  <si>
    <t xml:space="preserve">400 x 300 uninsulated duct bends to suite </t>
  </si>
  <si>
    <t xml:space="preserve">Supply and installation of 600 x 400  weather louvre located in UPS room external wall  
</t>
  </si>
  <si>
    <t>Transfer duct piece from filter plenum to 400 x 300 fresh air duct</t>
  </si>
  <si>
    <t>Filter plenum to suite with accessible hingable access panel complete with filter systems as described</t>
  </si>
  <si>
    <t xml:space="preserve">No </t>
  </si>
  <si>
    <t xml:space="preserve">Supply and installation of interconnecting refrigerant piping complete with piping insulation as described with bends, elbows, supports,  connections ( 20 meters per unit) </t>
  </si>
  <si>
    <t xml:space="preserve">Supply and installation of 28mm condensate piping (copper) for each unit to nearest drain point provided by others complete with brackets, bend etc.  (15 m per unit) </t>
  </si>
  <si>
    <t>Install  600 x 600 in-ceiling outlet grille natural anodised aluminium in server room ceiling complete with balancing damper</t>
  </si>
  <si>
    <t>All wiring and interfacing works relating to the purge, fresh air systems.</t>
  </si>
  <si>
    <t>Supply and installation of status indicator/monitoring panel external to server room as described. (Fan Control Panel complete with forward-reverse controls with indication lights to indicate fan in forward or reverse, monitoring contacts for damper position and fan forward/reverse status, buzzer and warning light to indicate fan is in reverse. remote control status panel. Control panel to be mounted on external wall of Server Room</t>
  </si>
  <si>
    <t xml:space="preserve">400 x 300 fire damper installed in wall between UPS room and server room complete with actuator and control panel (120 min rated) </t>
  </si>
  <si>
    <t xml:space="preserve">600 x 400 fire damper installed in UPS room external wall complete with actuator and controls compatible with monitoring system by others (120 min rated) </t>
  </si>
  <si>
    <t xml:space="preserve">UPS ROOMS A &amp; B (New Split units) </t>
  </si>
  <si>
    <t xml:space="preserve">Other not mentioned above : ( include description) </t>
  </si>
  <si>
    <t>400 x 300 uninsulated straight duct through UPS room and penetrating into server room ceiling void.</t>
  </si>
  <si>
    <t>2.11</t>
  </si>
  <si>
    <t xml:space="preserve">Supply and install  Commercial/Industrial mid wall split, inverter complete including: Auto restart, Refrigerant, outdoor condenser, condensate drainage, support complete and commissioned </t>
  </si>
  <si>
    <t xml:space="preserve">Supply of galvanised condenser support brackets to suite </t>
  </si>
  <si>
    <t xml:space="preserve">All electrical works relating to the relocation process. </t>
  </si>
  <si>
    <t>Supply and installation individual status indicator/monitoring panel external to UPS room as described. (Control panel to incorporate fresh air system monitoring)</t>
  </si>
  <si>
    <t xml:space="preserve">Supply and installation of 28mm condensate piping (copper) for each unit to nearest drain point provided by others complete with brackets, bend etc.  (10 m per unit) </t>
  </si>
  <si>
    <t>3.7</t>
  </si>
  <si>
    <t>3.8</t>
  </si>
  <si>
    <t>3.9</t>
  </si>
  <si>
    <t>3.10</t>
  </si>
  <si>
    <t xml:space="preserve">Commissioning of units </t>
  </si>
  <si>
    <t>3.11</t>
  </si>
  <si>
    <t>UPS ROOMS FRESH AIR</t>
  </si>
  <si>
    <t xml:space="preserve">Supply and installation of Fresh air system complete with fan, indicator panel, VSD drive if required, ducting, louvres, controls, dampers complete and commissioned.
</t>
  </si>
  <si>
    <t xml:space="preserve">Supply only of fresh air  fan system ( 200l/s, 250kPa estimated static) complete and commissioned 
</t>
  </si>
  <si>
    <t xml:space="preserve">Supply and installation of 500 x 400  weather louvre located in UPS room external wall  
</t>
  </si>
  <si>
    <t xml:space="preserve">400 x 300 uninsulated straight duct in UPS room </t>
  </si>
  <si>
    <t>Install  400 x 400 outlet grille natural anodised aluminium in room complete with balancing damper</t>
  </si>
  <si>
    <t xml:space="preserve">500 x 400 fire damper installed in UPS room external wall complete with actuator and controls compatible with monitoring system by others (120 min rated) </t>
  </si>
  <si>
    <t>All wiring and interfacing works relating to the fresh air systems.</t>
  </si>
  <si>
    <t xml:space="preserve">Supply only of 24000 BTU total cooling industrial type midwall split unit  </t>
  </si>
  <si>
    <t xml:space="preserve">Supply and installation of interconnecting refrigerant piping complete with piping insulation as described with bends, elbows, supports,  connections ( 15 meters per unit x 4 units) </t>
  </si>
  <si>
    <t>4.4</t>
  </si>
  <si>
    <t>4.5</t>
  </si>
  <si>
    <t>4.6</t>
  </si>
  <si>
    <t>4.7</t>
  </si>
  <si>
    <t>4.8</t>
  </si>
  <si>
    <t>4.9</t>
  </si>
  <si>
    <t>4.10</t>
  </si>
  <si>
    <t>LV ROOM FRESH AIR</t>
  </si>
  <si>
    <t xml:space="preserve">Supply only of fresh air  fan system ( 400l/s, 250kPa estimated static) complete and commissioned 
</t>
  </si>
  <si>
    <t xml:space="preserve">400 x 300 uninsulated straight duct in LV room </t>
  </si>
  <si>
    <t xml:space="preserve">LV ROOM (Existing split units ) </t>
  </si>
  <si>
    <t xml:space="preserve">remove, relocate and reinstall existing UPS room split and reinstall in LV room including:  Refrigerant, outdoor condenser, condensate drainage, support complete and commissioned </t>
  </si>
  <si>
    <t>5.1</t>
  </si>
  <si>
    <t xml:space="preserve">Checking and servicing of  Existing units.
</t>
  </si>
  <si>
    <t>5.2</t>
  </si>
  <si>
    <t>5.3</t>
  </si>
  <si>
    <t>5.4</t>
  </si>
  <si>
    <t>5.5</t>
  </si>
  <si>
    <t>5.6</t>
  </si>
  <si>
    <t xml:space="preserve">Supply and installation of interconnecting refrigerant piping complete with piping insulation as described with bends, elbows, supports,  connections ( 15 meters per unit x 2 units) </t>
  </si>
  <si>
    <t xml:space="preserve">Upgrading of unit controls to accommodate Monitoring system installed by others, as well as facilitating the interfacing of monitoring system. </t>
  </si>
  <si>
    <t>Supply and installation individual status indicator/monitoring panel external to LV room as described. (Control panel to incorporate fresh air system monitoring)</t>
  </si>
  <si>
    <t xml:space="preserve">600 x 400 fire damper installed in LV room external wall complete with actuator and controls compatible with monitoring system by others (120 min rated) </t>
  </si>
  <si>
    <t>5.7</t>
  </si>
  <si>
    <t>5.8</t>
  </si>
  <si>
    <t>5.9</t>
  </si>
  <si>
    <t>5.10</t>
  </si>
  <si>
    <t>5.11</t>
  </si>
  <si>
    <t>5.12</t>
  </si>
  <si>
    <t>5.13</t>
  </si>
  <si>
    <t>6.1</t>
  </si>
  <si>
    <t>6.2</t>
  </si>
  <si>
    <t>6.3</t>
  </si>
  <si>
    <t>6.4</t>
  </si>
  <si>
    <t>6.5</t>
  </si>
  <si>
    <t>6.6</t>
  </si>
  <si>
    <t>6.9</t>
  </si>
  <si>
    <t>6.7</t>
  </si>
  <si>
    <t>6.8</t>
  </si>
  <si>
    <t>6.10</t>
  </si>
  <si>
    <t xml:space="preserve">GENERAL </t>
  </si>
  <si>
    <t>7.1</t>
  </si>
  <si>
    <t>7.2</t>
  </si>
  <si>
    <t xml:space="preserve">Sundries for all </t>
  </si>
  <si>
    <t>7.3</t>
  </si>
  <si>
    <t xml:space="preserve">Any additional equipment necessary to complete the installation, but not allowed elsewhere in the bill of quantities. ( describe) </t>
  </si>
  <si>
    <t>Wall mount fire extinguishers for each room ( 2 x 4,5 kg CO2) complete with wall bracket &amp; signage</t>
  </si>
  <si>
    <t xml:space="preserve">Repeater panel installed at reception/security with all 4 x zones monitoring capabilities, complete with alarm, zonal diagram, complete </t>
  </si>
  <si>
    <t xml:space="preserve">Decommission and phased Removal of  2 x Existing Montair Down draft units from existing server room complete with control systems, wiring, electrics </t>
  </si>
  <si>
    <t xml:space="preserve">400kVA Prime Generator complete with Automatic Change, Tier 3 emission rated, 372 kW (1500 rpm), 1000 litre base diesel tank, heater, residential muffler, oil pressure, engine temp, and fuel to read off Deep SEA 8610 Auto start controller.as specified, 20% Dummy load. </t>
  </si>
  <si>
    <t xml:space="preserve">Engine-Co custom sound and weather proof mild steel canopy (Noise not to exceed 65DB at 1m) </t>
  </si>
  <si>
    <t>Major service of the existing 200kVA generator</t>
  </si>
  <si>
    <t>UPS Similar or Equaivalkent to (DELTA, VERTIV, RIELLO, EATON)</t>
  </si>
  <si>
    <t>Supply and install new PVC/PVC/SWA/PVC low halogen 600/1000V copper cables comlpete with kwena  earth cable equivalent to half of copper cable on phase cable from new splitter panel output to new generator sync changeover panel including all materials</t>
  </si>
  <si>
    <t>Supply and install new PVC/PVC/SWA/PVC low halogen 600/1000V copper cables comlpete with kwena  earth cable equivalent to half of copper cable on phase cable from new generator sync changeover panel to existing building LV panel including all materials</t>
  </si>
  <si>
    <t>Simple Network Management Protocol (SNMP) card</t>
  </si>
  <si>
    <t>cable on phase cable from new generator sync changeover panel to Server Room  Generator DB B including all materials</t>
  </si>
  <si>
    <t xml:space="preserve">Supply and install new PVC/PVC/SWA/PVC low halogen 600/1000V copper cables comlpete with kwena  earth cable equivalent to half of copper cable on phase cable from from new 400kVA generator to new generator sync changeover panel including terminations and all material other material for complete and compliant installations </t>
  </si>
  <si>
    <t>Engine-Co custom generator sync changeover panel 1000A to accommodate sync between 2 x 400kVA generators (1 @day 1 and 1 in the future), automatic trayfer between 1000A Utility feed and the 2 x generator feeds, 1 x 800A output for the building, 1 x 250A output for Server Room  and 1 x 160A output for building UPS</t>
  </si>
  <si>
    <t xml:space="preserve">Supply and install new PVC/PVC/SWA/PVC low halogen 600/1000V copper cables comlpete with kwena  earth cable equivalent to half of copper cable on phase cable from LV side of trayformer to new splitter panel input including all materials and terminations. </t>
  </si>
  <si>
    <t xml:space="preserve">Supply and install all routing required for all the above cables. Cables to be on cable trays and or  cable ladders able to carry the weight of the cable the cable trays to be supported as per the manufacturer's recommendation. </t>
  </si>
  <si>
    <t xml:space="preserve">Electrical allowwance for COC </t>
  </si>
  <si>
    <t xml:space="preserve">Aluminium Skirting as specified </t>
  </si>
  <si>
    <t>FIRE SUPPRESSION AND DETECTION</t>
  </si>
  <si>
    <t xml:space="preserve">INTEGRATED SECURITY </t>
  </si>
  <si>
    <t>Environmental monitoring system similar or equivalent to  TM4 monitoring system solution for UPS room A including GSM modem, temperature sensors for the room, door contact, perimeter and equipment flood strip, dry contacts for UPS, cooling units, ATS units, fire system, 48 port dry contact module, enclosure, installation, configuration and training. Cable to be yellow Cat6 Krone where required</t>
  </si>
  <si>
    <t>Environmental monitoring system similar or equivalent to TM4 monitoring system solution for UPS room B including GSM modem, temperature sensors for the room, door contact, perimeter and equipment flood strip, dry contacts for UPS, cooling units, ATS units, fire system, 48 port dry contact module, enclosure, installation, configuration and training. Cable to be yellow Cat6 Krone where required</t>
  </si>
  <si>
    <t>Environmental monitoring system similar or equivalent to TM4 monitoring system solution for LV room including GSM modem, temperature sensors for the room, door contact, perimeter and equipment flood strip, dry contacts for UPS, cooling units, ATS units, fire system, 48 port dry contact module, enclosure, installation, configuration and training. Cable to be yellow Cat6 Krone where required</t>
  </si>
  <si>
    <t xml:space="preserve">Relocate and phased installation of  existing downblow units in new server room ( exact position to be determined) complete with control systems, wiring, water connection for humidifier </t>
  </si>
  <si>
    <t xml:space="preserve">Supply only of reversible fan system ( 250l/s, 350kPa estimated static) complete and commissioned 
</t>
  </si>
  <si>
    <t xml:space="preserve">Decommission and Remove 2 x Existing underceiling split units in existing 1st floor UPS room complete with control systems, wiring, electrics </t>
  </si>
  <si>
    <t xml:space="preserve">Relocate and install existing underceiling units in LV room ( exact position to be determined) complete with control systems, wiring, etc. </t>
  </si>
  <si>
    <t xml:space="preserve">Removal and relocation of existing York condenser units to new position to make way for UPS room construction complete with piping, electrics and recommissioning </t>
  </si>
  <si>
    <t>LED light fittings complete motion sensor switch and manual switch at the door for server room and both UPS 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</si>
</sst>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R&quot;* #,##0.00_-;\-&quot;R&quot;* #,##0.00_-;_-&quot;R&quot;* &quot;-&quot;??_-;_-@_-"/>
    <numFmt numFmtId="43" formatCode="_-* #,##0.00_-;\-* #,##0.00_-;_-* &quot;-&quot;??_-;_-@_-"/>
    <numFmt numFmtId="164" formatCode="_(&quot;$&quot;* #,##0.00_);_(&quot;$&quot;* \(#,##0.00\);_(&quot;$&quot;* &quot;-&quot;??_);_(@_)"/>
    <numFmt numFmtId="165" formatCode="_ &quot;R&quot;\ * #,##0.00_ ;_ &quot;R&quot;\ * \-#,##0.00_ ;_ &quot;R&quot;\ * &quot;-&quot;??_ ;_ @_ "/>
    <numFmt numFmtId="166" formatCode="_ * #,##0.00_ ;_ * \-#,##0.00_ ;_ * &quot;-&quot;??_ ;_ @_ "/>
    <numFmt numFmtId="167" formatCode="_(* #,##0.0_);_(* \(#,##0.0\);_(* &quot;-&quot;??_);_(@_)"/>
    <numFmt numFmtId="168" formatCode="0;[Red]0"/>
    <numFmt numFmtId="169" formatCode="0.00_);[Red]\(0.00\)"/>
    <numFmt numFmtId="170" formatCode="0.00_);\(0.00\)"/>
    <numFmt numFmtId="171" formatCode="0.00;[Red]0.00"/>
    <numFmt numFmtId="172" formatCode="0.0_);\(0.0\)"/>
    <numFmt numFmtId="173" formatCode="&quot;$&quot;#,##0.00;\-&quot;$&quot;#,##0.00"/>
    <numFmt numFmtId="174" formatCode="0%;\(0%\)"/>
    <numFmt numFmtId="175" formatCode="[$R-1C09]\ #,##0.00"/>
    <numFmt numFmtId="176" formatCode="\$\ #,##0"/>
    <numFmt numFmtId="177" formatCode="_-* #,##0\ _D_M_-;\-* #,##0\ _D_M_-;_-* &quot;-&quot;\ _D_M_-;_-@_-"/>
    <numFmt numFmtId="178" formatCode="_-* #,##0.00\ _D_M_-;\-* #,##0.00\ _D_M_-;_-* &quot;-&quot;??\ _D_M_-;_-@_-"/>
    <numFmt numFmtId="179" formatCode="_-[$€]\ * #,##0.00_-;_-[$€]\ * #,##0.00\-;_-[$€]\ * &quot;-&quot;??_-;_-@_-"/>
    <numFmt numFmtId="180" formatCode="_-* #,##0\ &quot;DM&quot;_-;\-* #,##0\ &quot;DM&quot;_-;_-* &quot;-&quot;\ &quot;DM&quot;_-;_-@_-"/>
    <numFmt numFmtId="181" formatCode="_-* #,##0.00\ &quot;DM&quot;_-;\-* #,##0.00\ &quot;DM&quot;_-;_-* &quot;-&quot;??\ &quot;DM&quot;_-;_-@_-"/>
    <numFmt numFmtId="182" formatCode="_-[$R-1C09]* #,##0.00_-;\-[$R-1C09]* #,##0.00_-;_-[$R-1C09]* &quot;-&quot;??_-;_-@_-"/>
    <numFmt numFmtId="183" formatCode="0.0"/>
  </numFmts>
  <fonts count="52">
    <font>
      <sz val="10"/>
      <name val="Arial"/>
    </font>
    <font>
      <sz val="10"/>
      <name val="Arial"/>
      <family val="2"/>
    </font>
    <font>
      <sz val="10"/>
      <name val="Helv"/>
      <charset val="204"/>
    </font>
    <font>
      <sz val="10"/>
      <name val="BERNHARD"/>
    </font>
    <font>
      <sz val="10"/>
      <name val="Helv"/>
    </font>
    <font>
      <sz val="10"/>
      <color indexed="8"/>
      <name val="Arial"/>
      <family val="2"/>
    </font>
    <font>
      <sz val="10"/>
      <color indexed="8"/>
      <name val="Arial"/>
      <family val="2"/>
      <charset val="178"/>
    </font>
    <font>
      <sz val="1"/>
      <color indexed="8"/>
      <name val="Courier"/>
      <family val="3"/>
    </font>
    <font>
      <b/>
      <sz val="1"/>
      <color indexed="8"/>
      <name val="Courier"/>
      <family val="3"/>
    </font>
    <font>
      <b/>
      <sz val="13.5"/>
      <color indexed="16"/>
      <name val="MS Sans Serif"/>
      <family val="2"/>
      <charset val="178"/>
    </font>
    <font>
      <sz val="8"/>
      <name val="Arial"/>
      <family val="2"/>
    </font>
    <font>
      <b/>
      <sz val="12"/>
      <name val="Arial"/>
      <family val="2"/>
    </font>
    <font>
      <u/>
      <sz val="10"/>
      <color indexed="12"/>
      <name val="Arial"/>
      <family val="2"/>
    </font>
    <font>
      <sz val="10"/>
      <color indexed="8"/>
      <name val="MS Sans Serif"/>
      <family val="2"/>
    </font>
    <font>
      <sz val="1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b/>
      <sz val="11"/>
      <color indexed="63"/>
      <name val="Calibri"/>
      <family val="2"/>
    </font>
    <font>
      <b/>
      <sz val="18"/>
      <color indexed="62"/>
      <name val="Cambria"/>
      <family val="2"/>
    </font>
    <font>
      <b/>
      <sz val="11"/>
      <color indexed="8"/>
      <name val="Calibri"/>
      <family val="2"/>
    </font>
    <font>
      <b/>
      <sz val="11"/>
      <color indexed="52"/>
      <name val="Calibri"/>
      <family val="2"/>
    </font>
    <font>
      <b/>
      <sz val="10"/>
      <name val="Times New Roman"/>
      <family val="1"/>
    </font>
    <font>
      <b/>
      <sz val="9.75"/>
      <name val="Arial"/>
      <family val="2"/>
    </font>
    <font>
      <b/>
      <sz val="10"/>
      <color indexed="12"/>
      <name val="Arial"/>
      <family val="2"/>
    </font>
    <font>
      <sz val="11"/>
      <color indexed="52"/>
      <name val="Calibri"/>
      <family val="2"/>
    </font>
    <font>
      <sz val="11"/>
      <color indexed="60"/>
      <name val="Calibri"/>
      <family val="2"/>
    </font>
    <font>
      <sz val="8"/>
      <name val="Tahoma"/>
      <family val="2"/>
    </font>
    <font>
      <i/>
      <sz val="10"/>
      <name val="Times New Roman"/>
      <family val="1"/>
    </font>
    <font>
      <sz val="8"/>
      <name val="Times New Roman"/>
      <family val="1"/>
    </font>
    <font>
      <sz val="10"/>
      <name val="Arial"/>
      <family val="2"/>
    </font>
    <font>
      <b/>
      <sz val="10"/>
      <name val="Arial"/>
      <family val="2"/>
    </font>
    <font>
      <sz val="11"/>
      <color indexed="8"/>
      <name val="Calibri"/>
      <family val="2"/>
    </font>
    <font>
      <sz val="10"/>
      <name val="Helv"/>
      <family val="2"/>
    </font>
    <font>
      <sz val="12"/>
      <name val="新細明體"/>
      <family val="1"/>
      <charset val="136"/>
    </font>
    <font>
      <sz val="11"/>
      <name val="ＭＳ Ｐゴシック"/>
      <family val="3"/>
      <charset val="128"/>
    </font>
    <font>
      <b/>
      <sz val="11"/>
      <name val="Arial"/>
      <family val="2"/>
    </font>
    <font>
      <sz val="10"/>
      <name val="Arial"/>
      <family val="2"/>
    </font>
    <font>
      <sz val="11"/>
      <color theme="1"/>
      <name val="Calibri"/>
      <family val="2"/>
      <scheme val="minor"/>
    </font>
    <font>
      <sz val="10"/>
      <color theme="1"/>
      <name val="Calibri"/>
      <family val="2"/>
      <scheme val="minor"/>
    </font>
    <font>
      <sz val="12"/>
      <color theme="1"/>
      <name val="Arial"/>
      <family val="2"/>
    </font>
    <font>
      <sz val="10"/>
      <name val="Calibri"/>
      <family val="2"/>
      <scheme val="minor"/>
    </font>
    <font>
      <sz val="10"/>
      <name val="MS Sans Serif"/>
    </font>
    <font>
      <b/>
      <sz val="10"/>
      <name val="Calibri"/>
      <family val="2"/>
      <scheme val="minor"/>
    </font>
  </fonts>
  <fills count="22">
    <fill>
      <patternFill patternType="none"/>
    </fill>
    <fill>
      <patternFill patternType="gray125"/>
    </fill>
    <fill>
      <patternFill patternType="solid">
        <fgColor indexed="44"/>
      </patternFill>
    </fill>
    <fill>
      <patternFill patternType="solid">
        <fgColor indexed="9"/>
      </patternFill>
    </fill>
    <fill>
      <patternFill patternType="solid">
        <fgColor indexed="2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medium">
        <color indexed="64"/>
      </right>
      <top/>
      <bottom style="thin">
        <color indexed="8"/>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57">
    <xf numFmtId="0" fontId="0" fillId="0" borderId="0"/>
    <xf numFmtId="0" fontId="1" fillId="0" borderId="0"/>
    <xf numFmtId="0" fontId="14" fillId="0" borderId="0"/>
    <xf numFmtId="0" fontId="1" fillId="0" borderId="0"/>
    <xf numFmtId="0" fontId="14" fillId="0" borderId="0"/>
    <xf numFmtId="0" fontId="14" fillId="0" borderId="0"/>
    <xf numFmtId="0" fontId="41" fillId="0" borderId="0"/>
    <xf numFmtId="0" fontId="14" fillId="0" borderId="0"/>
    <xf numFmtId="0" fontId="15" fillId="3"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8" borderId="0" applyNumberFormat="0" applyBorder="0" applyAlignment="0" applyProtection="0"/>
    <xf numFmtId="0" fontId="15" fillId="2" borderId="0" applyNumberFormat="0" applyBorder="0" applyAlignment="0" applyProtection="0"/>
    <xf numFmtId="0" fontId="15" fillId="5" borderId="0" applyNumberFormat="0" applyBorder="0" applyAlignment="0" applyProtection="0"/>
    <xf numFmtId="0" fontId="16" fillId="11"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7" fillId="10" borderId="0" applyNumberFormat="0" applyBorder="0" applyAlignment="0" applyProtection="0"/>
    <xf numFmtId="0" fontId="1" fillId="0" borderId="0" applyFill="0" applyBorder="0" applyAlignment="0"/>
    <xf numFmtId="0" fontId="14" fillId="0" borderId="0" applyFill="0" applyBorder="0" applyAlignment="0"/>
    <xf numFmtId="167" fontId="1" fillId="0" borderId="0" applyFill="0" applyBorder="0" applyAlignment="0"/>
    <xf numFmtId="167" fontId="14" fillId="0" borderId="0" applyFill="0" applyBorder="0" applyAlignment="0"/>
    <xf numFmtId="168" fontId="1" fillId="0" borderId="0" applyFill="0" applyBorder="0" applyAlignment="0"/>
    <xf numFmtId="168" fontId="14" fillId="0" borderId="0" applyFill="0" applyBorder="0" applyAlignment="0"/>
    <xf numFmtId="169" fontId="1" fillId="0" borderId="0" applyFill="0" applyBorder="0" applyAlignment="0"/>
    <xf numFmtId="169" fontId="14" fillId="0" borderId="0" applyFill="0" applyBorder="0" applyAlignment="0"/>
    <xf numFmtId="170" fontId="1" fillId="0" borderId="0" applyFill="0" applyBorder="0" applyAlignment="0"/>
    <xf numFmtId="170" fontId="14" fillId="0" borderId="0" applyFill="0" applyBorder="0" applyAlignment="0"/>
    <xf numFmtId="171" fontId="1" fillId="0" borderId="0" applyFill="0" applyBorder="0" applyAlignment="0"/>
    <xf numFmtId="171" fontId="14" fillId="0" borderId="0" applyFill="0" applyBorder="0" applyAlignment="0"/>
    <xf numFmtId="172" fontId="1" fillId="0" borderId="0" applyFill="0" applyBorder="0" applyAlignment="0"/>
    <xf numFmtId="172" fontId="14" fillId="0" borderId="0" applyFill="0" applyBorder="0" applyAlignment="0"/>
    <xf numFmtId="167" fontId="1" fillId="0" borderId="0" applyFill="0" applyBorder="0" applyAlignment="0"/>
    <xf numFmtId="167" fontId="14" fillId="0" borderId="0" applyFill="0" applyBorder="0" applyAlignment="0"/>
    <xf numFmtId="0" fontId="29" fillId="3" borderId="1" applyNumberFormat="0" applyAlignment="0" applyProtection="0"/>
    <xf numFmtId="0" fontId="18" fillId="16" borderId="2" applyNumberFormat="0" applyAlignment="0" applyProtection="0"/>
    <xf numFmtId="171" fontId="1" fillId="0" borderId="0" applyFont="0" applyFill="0" applyBorder="0" applyAlignment="0" applyProtection="0"/>
    <xf numFmtId="171"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0" fontId="3" fillId="0" borderId="0"/>
    <xf numFmtId="0" fontId="4" fillId="0" borderId="0"/>
    <xf numFmtId="0" fontId="3" fillId="0" borderId="0"/>
    <xf numFmtId="0" fontId="4" fillId="0" borderId="0"/>
    <xf numFmtId="164" fontId="1" fillId="0" borderId="0" applyFont="0" applyFill="0" applyBorder="0" applyAlignment="0" applyProtection="0"/>
    <xf numFmtId="167" fontId="1" fillId="0" borderId="0" applyFont="0" applyFill="0" applyBorder="0" applyAlignment="0" applyProtection="0"/>
    <xf numFmtId="167" fontId="14"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4" fontId="5" fillId="0" borderId="0" applyFill="0" applyBorder="0" applyAlignment="0"/>
    <xf numFmtId="0" fontId="6" fillId="0" borderId="3" applyNumberFormat="0" applyFill="0" applyBorder="0" applyAlignment="0" applyProtection="0"/>
    <xf numFmtId="177" fontId="14" fillId="0" borderId="0" applyFont="0" applyFill="0" applyBorder="0" applyAlignment="0" applyProtection="0"/>
    <xf numFmtId="178" fontId="14" fillId="0" borderId="0" applyFont="0" applyFill="0" applyBorder="0" applyAlignment="0" applyProtection="0"/>
    <xf numFmtId="0" fontId="7" fillId="0" borderId="0">
      <protection locked="0"/>
    </xf>
    <xf numFmtId="0" fontId="8" fillId="0" borderId="0">
      <protection locked="0"/>
    </xf>
    <xf numFmtId="0" fontId="8" fillId="0" borderId="0">
      <protection locked="0"/>
    </xf>
    <xf numFmtId="171" fontId="1" fillId="0" borderId="0" applyFill="0" applyBorder="0" applyAlignment="0"/>
    <xf numFmtId="171" fontId="14" fillId="0" borderId="0" applyFill="0" applyBorder="0" applyAlignment="0"/>
    <xf numFmtId="167" fontId="1" fillId="0" borderId="0" applyFill="0" applyBorder="0" applyAlignment="0"/>
    <xf numFmtId="167" fontId="14" fillId="0" borderId="0" applyFill="0" applyBorder="0" applyAlignment="0"/>
    <xf numFmtId="171" fontId="1" fillId="0" borderId="0" applyFill="0" applyBorder="0" applyAlignment="0"/>
    <xf numFmtId="171" fontId="14" fillId="0" borderId="0" applyFill="0" applyBorder="0" applyAlignment="0"/>
    <xf numFmtId="172" fontId="1" fillId="0" borderId="0" applyFill="0" applyBorder="0" applyAlignment="0"/>
    <xf numFmtId="172" fontId="14" fillId="0" borderId="0" applyFill="0" applyBorder="0" applyAlignment="0"/>
    <xf numFmtId="167" fontId="1" fillId="0" borderId="0" applyFill="0" applyBorder="0" applyAlignment="0"/>
    <xf numFmtId="167" fontId="14" fillId="0" borderId="0" applyFill="0" applyBorder="0" applyAlignment="0"/>
    <xf numFmtId="179" fontId="14" fillId="0" borderId="0" applyFont="0" applyFill="0" applyBorder="0" applyAlignment="0" applyProtection="0"/>
    <xf numFmtId="0" fontId="19" fillId="0" borderId="0" applyNumberFormat="0" applyFill="0" applyBorder="0" applyAlignment="0" applyProtection="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20" fillId="17" borderId="0" applyNumberFormat="0" applyBorder="0" applyAlignment="0" applyProtection="0"/>
    <xf numFmtId="49" fontId="9" fillId="18" borderId="0" applyNumberFormat="0" applyFont="0" applyFill="0" applyAlignment="0">
      <alignment horizontal="left"/>
    </xf>
    <xf numFmtId="38" fontId="10" fillId="18" borderId="0" applyNumberFormat="0" applyBorder="0" applyAlignment="0" applyProtection="0"/>
    <xf numFmtId="0" fontId="11" fillId="0" borderId="4" applyNumberFormat="0" applyAlignment="0" applyProtection="0">
      <alignment horizontal="left" vertical="center"/>
    </xf>
    <xf numFmtId="0" fontId="11" fillId="0" borderId="5">
      <alignment horizontal="left" vertic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3" fontId="30" fillId="0" borderId="0">
      <alignment vertical="top"/>
    </xf>
    <xf numFmtId="2" fontId="31" fillId="0" borderId="3">
      <alignment horizontal="center" vertical="center"/>
    </xf>
    <xf numFmtId="0" fontId="12" fillId="0" borderId="0" applyNumberFormat="0" applyFill="0" applyBorder="0" applyAlignment="0" applyProtection="0">
      <alignment vertical="top"/>
      <protection locked="0"/>
    </xf>
    <xf numFmtId="10" fontId="10" fillId="19" borderId="3" applyNumberFormat="0" applyBorder="0" applyAlignment="0" applyProtection="0"/>
    <xf numFmtId="0" fontId="24" fillId="5" borderId="1" applyNumberFormat="0" applyAlignment="0" applyProtection="0"/>
    <xf numFmtId="0" fontId="24" fillId="5" borderId="1" applyNumberFormat="0" applyAlignment="0" applyProtection="0"/>
    <xf numFmtId="0" fontId="32" fillId="0" borderId="0" applyNumberFormat="0" applyAlignment="0"/>
    <xf numFmtId="171" fontId="1" fillId="0" borderId="0" applyFill="0" applyBorder="0" applyAlignment="0"/>
    <xf numFmtId="171" fontId="14" fillId="0" borderId="0" applyFill="0" applyBorder="0" applyAlignment="0"/>
    <xf numFmtId="167" fontId="1" fillId="0" borderId="0" applyFill="0" applyBorder="0" applyAlignment="0"/>
    <xf numFmtId="167" fontId="14" fillId="0" borderId="0" applyFill="0" applyBorder="0" applyAlignment="0"/>
    <xf numFmtId="171" fontId="1" fillId="0" borderId="0" applyFill="0" applyBorder="0" applyAlignment="0"/>
    <xf numFmtId="171" fontId="14" fillId="0" borderId="0" applyFill="0" applyBorder="0" applyAlignment="0"/>
    <xf numFmtId="172" fontId="1" fillId="0" borderId="0" applyFill="0" applyBorder="0" applyAlignment="0"/>
    <xf numFmtId="172" fontId="14" fillId="0" borderId="0" applyFill="0" applyBorder="0" applyAlignment="0"/>
    <xf numFmtId="167" fontId="1" fillId="0" borderId="0" applyFill="0" applyBorder="0" applyAlignment="0"/>
    <xf numFmtId="167" fontId="14" fillId="0" borderId="0" applyFill="0" applyBorder="0" applyAlignment="0"/>
    <xf numFmtId="0" fontId="33" fillId="0" borderId="9" applyNumberFormat="0" applyFill="0" applyAlignment="0" applyProtection="0"/>
    <xf numFmtId="173" fontId="13" fillId="0" borderId="0" applyFont="0" applyFill="0" applyBorder="0" applyAlignment="0" applyProtection="0"/>
    <xf numFmtId="0" fontId="34" fillId="9" borderId="0" applyNumberFormat="0" applyBorder="0" applyAlignment="0" applyProtection="0"/>
    <xf numFmtId="174" fontId="1" fillId="0" borderId="0"/>
    <xf numFmtId="174" fontId="14"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5"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46" fillId="0" borderId="0"/>
    <xf numFmtId="0" fontId="46" fillId="0" borderId="0"/>
    <xf numFmtId="0" fontId="14" fillId="0" borderId="0"/>
    <xf numFmtId="0" fontId="15"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14"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6" fillId="0" borderId="0"/>
    <xf numFmtId="0" fontId="14" fillId="0" borderId="0"/>
    <xf numFmtId="0" fontId="14" fillId="0" borderId="0"/>
    <xf numFmtId="0" fontId="14" fillId="0" borderId="0"/>
    <xf numFmtId="0" fontId="14" fillId="0" borderId="0"/>
    <xf numFmtId="0" fontId="14" fillId="0" borderId="0"/>
    <xf numFmtId="0" fontId="48" fillId="0" borderId="0"/>
    <xf numFmtId="0" fontId="48"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6" borderId="10" applyNumberFormat="0" applyFont="0" applyAlignment="0" applyProtection="0"/>
    <xf numFmtId="3" fontId="36" fillId="0" borderId="0">
      <alignment vertical="top"/>
    </xf>
    <xf numFmtId="0" fontId="26" fillId="3" borderId="11" applyNumberFormat="0" applyAlignment="0" applyProtection="0"/>
    <xf numFmtId="9" fontId="1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14" fillId="0" borderId="0" applyFont="0" applyFill="0" applyBorder="0" applyAlignment="0" applyProtection="0"/>
    <xf numFmtId="176" fontId="37" fillId="0" borderId="0"/>
    <xf numFmtId="0" fontId="2" fillId="0" borderId="0"/>
    <xf numFmtId="0" fontId="41" fillId="0" borderId="0"/>
    <xf numFmtId="0" fontId="27" fillId="0" borderId="0" applyNumberFormat="0" applyFill="0" applyBorder="0" applyAlignment="0" applyProtection="0"/>
    <xf numFmtId="0" fontId="28" fillId="0" borderId="12" applyNumberFormat="0" applyFill="0" applyAlignment="0" applyProtection="0"/>
    <xf numFmtId="180" fontId="14" fillId="0" borderId="0" applyFont="0" applyFill="0" applyBorder="0" applyAlignment="0" applyProtection="0"/>
    <xf numFmtId="181" fontId="14" fillId="0" borderId="0" applyFont="0" applyFill="0" applyBorder="0" applyAlignment="0" applyProtection="0"/>
    <xf numFmtId="0" fontId="25" fillId="0" borderId="0" applyNumberFormat="0" applyFill="0" applyBorder="0" applyAlignment="0" applyProtection="0"/>
    <xf numFmtId="0" fontId="42" fillId="0" borderId="0"/>
    <xf numFmtId="0" fontId="43" fillId="0" borderId="0"/>
    <xf numFmtId="0" fontId="50" fillId="0" borderId="0"/>
    <xf numFmtId="43" fontId="50" fillId="0" borderId="0" applyFont="0" applyFill="0" applyBorder="0" applyAlignment="0" applyProtection="0"/>
    <xf numFmtId="44" fontId="50" fillId="0" borderId="0" applyFont="0" applyFill="0" applyBorder="0" applyAlignment="0" applyProtection="0"/>
    <xf numFmtId="0" fontId="50" fillId="0" borderId="0"/>
    <xf numFmtId="43" fontId="50" fillId="0" borderId="0" applyFont="0" applyFill="0" applyBorder="0" applyAlignment="0" applyProtection="0"/>
    <xf numFmtId="44" fontId="50" fillId="0" borderId="0" applyFont="0" applyFill="0" applyBorder="0" applyAlignment="0" applyProtection="0"/>
  </cellStyleXfs>
  <cellXfs count="102">
    <xf numFmtId="0" fontId="0" fillId="0" borderId="0" xfId="0"/>
    <xf numFmtId="0" fontId="0" fillId="20" borderId="0" xfId="0" applyFill="1"/>
    <xf numFmtId="4" fontId="0" fillId="20" borderId="0" xfId="0" applyNumberFormat="1" applyFill="1"/>
    <xf numFmtId="0" fontId="0" fillId="20" borderId="13" xfId="0" applyFill="1" applyBorder="1" applyAlignment="1">
      <alignment horizontal="center" vertical="center"/>
    </xf>
    <xf numFmtId="4" fontId="0" fillId="20" borderId="14" xfId="0" applyNumberFormat="1" applyFill="1" applyBorder="1" applyAlignment="1">
      <alignment vertical="center"/>
    </xf>
    <xf numFmtId="0" fontId="0" fillId="20" borderId="0" xfId="0" applyFill="1" applyAlignment="1">
      <alignment vertical="center"/>
    </xf>
    <xf numFmtId="0" fontId="0" fillId="20" borderId="3" xfId="0" applyFill="1" applyBorder="1" applyAlignment="1">
      <alignment horizontal="center" vertical="center"/>
    </xf>
    <xf numFmtId="4" fontId="0" fillId="20" borderId="15" xfId="0" applyNumberFormat="1" applyFill="1" applyBorder="1" applyAlignment="1">
      <alignment vertical="center"/>
    </xf>
    <xf numFmtId="4" fontId="0" fillId="20" borderId="16" xfId="0" applyNumberFormat="1" applyFill="1" applyBorder="1" applyAlignment="1">
      <alignment vertical="center"/>
    </xf>
    <xf numFmtId="0" fontId="39" fillId="20" borderId="0" xfId="0" applyFont="1" applyFill="1" applyAlignment="1">
      <alignment vertical="center"/>
    </xf>
    <xf numFmtId="0" fontId="14" fillId="0" borderId="0" xfId="0" applyFont="1"/>
    <xf numFmtId="0" fontId="39" fillId="20" borderId="17" xfId="0" applyFont="1" applyFill="1" applyBorder="1" applyAlignment="1">
      <alignment vertical="center"/>
    </xf>
    <xf numFmtId="0" fontId="14" fillId="20" borderId="18" xfId="274" applyFill="1" applyBorder="1" applyAlignment="1">
      <alignment vertical="center" wrapText="1"/>
    </xf>
    <xf numFmtId="0" fontId="39" fillId="20" borderId="18" xfId="274" applyFont="1" applyFill="1" applyBorder="1" applyAlignment="1">
      <alignment vertical="center"/>
    </xf>
    <xf numFmtId="0" fontId="14" fillId="20" borderId="18" xfId="0" applyFont="1" applyFill="1" applyBorder="1" applyAlignment="1">
      <alignment vertical="center"/>
    </xf>
    <xf numFmtId="0" fontId="39" fillId="20" borderId="18" xfId="0" applyFont="1" applyFill="1" applyBorder="1" applyAlignment="1">
      <alignment vertical="center"/>
    </xf>
    <xf numFmtId="0" fontId="0" fillId="20" borderId="19" xfId="0" applyFill="1" applyBorder="1" applyAlignment="1">
      <alignment vertical="center"/>
    </xf>
    <xf numFmtId="0" fontId="0" fillId="20" borderId="19" xfId="0" applyFill="1" applyBorder="1"/>
    <xf numFmtId="0" fontId="39" fillId="20" borderId="19" xfId="0" applyFont="1" applyFill="1" applyBorder="1" applyAlignment="1">
      <alignment horizontal="center" vertical="center"/>
    </xf>
    <xf numFmtId="0" fontId="39" fillId="20" borderId="20" xfId="0" applyFont="1" applyFill="1" applyBorder="1" applyAlignment="1">
      <alignment horizontal="center" vertical="center"/>
    </xf>
    <xf numFmtId="0" fontId="39" fillId="21" borderId="21" xfId="0" applyFont="1" applyFill="1" applyBorder="1" applyAlignment="1">
      <alignment horizontal="center"/>
    </xf>
    <xf numFmtId="0" fontId="39" fillId="21" borderId="22" xfId="0" applyFont="1" applyFill="1" applyBorder="1" applyAlignment="1">
      <alignment horizontal="center"/>
    </xf>
    <xf numFmtId="0" fontId="39" fillId="21" borderId="23" xfId="0" applyFont="1" applyFill="1" applyBorder="1" applyAlignment="1">
      <alignment horizontal="center"/>
    </xf>
    <xf numFmtId="4" fontId="39" fillId="21" borderId="24" xfId="0" applyNumberFormat="1" applyFont="1" applyFill="1" applyBorder="1" applyAlignment="1">
      <alignment horizontal="center"/>
    </xf>
    <xf numFmtId="4" fontId="39" fillId="21" borderId="25" xfId="0" applyNumberFormat="1" applyFont="1" applyFill="1" applyBorder="1" applyAlignment="1">
      <alignment horizontal="center"/>
    </xf>
    <xf numFmtId="0" fontId="0" fillId="20" borderId="26" xfId="0" applyFill="1" applyBorder="1"/>
    <xf numFmtId="0" fontId="14" fillId="20" borderId="27" xfId="0" applyFont="1" applyFill="1" applyBorder="1"/>
    <xf numFmtId="0" fontId="0" fillId="20" borderId="28" xfId="0" applyFill="1" applyBorder="1" applyAlignment="1">
      <alignment horizontal="center"/>
    </xf>
    <xf numFmtId="4" fontId="0" fillId="20" borderId="29" xfId="0" applyNumberFormat="1" applyFill="1" applyBorder="1"/>
    <xf numFmtId="4" fontId="0" fillId="20" borderId="30" xfId="0" applyNumberFormat="1" applyFill="1" applyBorder="1"/>
    <xf numFmtId="0" fontId="0" fillId="21" borderId="31" xfId="0" applyFill="1" applyBorder="1" applyAlignment="1">
      <alignment vertical="center"/>
    </xf>
    <xf numFmtId="0" fontId="39" fillId="21" borderId="32" xfId="0" applyFont="1" applyFill="1" applyBorder="1" applyAlignment="1">
      <alignment vertical="center"/>
    </xf>
    <xf numFmtId="0" fontId="0" fillId="21" borderId="33" xfId="0" applyFill="1" applyBorder="1" applyAlignment="1">
      <alignment vertical="center"/>
    </xf>
    <xf numFmtId="4" fontId="0" fillId="21" borderId="33" xfId="0" applyNumberFormat="1" applyFill="1" applyBorder="1" applyAlignment="1">
      <alignment vertical="center"/>
    </xf>
    <xf numFmtId="0" fontId="0" fillId="20" borderId="19" xfId="0" applyFill="1" applyBorder="1" applyAlignment="1">
      <alignment horizontal="center" vertical="center"/>
    </xf>
    <xf numFmtId="0" fontId="14" fillId="20" borderId="19" xfId="0" quotePrefix="1" applyFont="1" applyFill="1" applyBorder="1" applyAlignment="1">
      <alignment horizontal="center" vertical="center"/>
    </xf>
    <xf numFmtId="0" fontId="14" fillId="20" borderId="18" xfId="0" applyFont="1" applyFill="1" applyBorder="1" applyAlignment="1">
      <alignment vertical="center" wrapText="1"/>
    </xf>
    <xf numFmtId="182" fontId="45" fillId="20" borderId="14" xfId="137" applyNumberFormat="1" applyFont="1" applyFill="1" applyBorder="1" applyAlignment="1">
      <alignment vertical="center"/>
    </xf>
    <xf numFmtId="182" fontId="45" fillId="20" borderId="15" xfId="137" applyNumberFormat="1" applyFont="1" applyFill="1" applyBorder="1" applyAlignment="1">
      <alignment vertical="center"/>
    </xf>
    <xf numFmtId="182" fontId="39" fillId="20" borderId="15" xfId="137" applyNumberFormat="1" applyFont="1" applyFill="1" applyBorder="1" applyAlignment="1">
      <alignment vertical="center"/>
    </xf>
    <xf numFmtId="182" fontId="0" fillId="20" borderId="14" xfId="0" applyNumberFormat="1" applyFill="1" applyBorder="1" applyAlignment="1">
      <alignment vertical="center"/>
    </xf>
    <xf numFmtId="182" fontId="0" fillId="20" borderId="15" xfId="0" applyNumberFormat="1" applyFill="1" applyBorder="1" applyAlignment="1">
      <alignment vertical="center"/>
    </xf>
    <xf numFmtId="182" fontId="39" fillId="21" borderId="34" xfId="0" applyNumberFormat="1" applyFont="1" applyFill="1" applyBorder="1" applyAlignment="1">
      <alignment vertical="center"/>
    </xf>
    <xf numFmtId="0" fontId="39" fillId="20" borderId="18" xfId="274" applyFont="1" applyFill="1" applyBorder="1" applyAlignment="1">
      <alignment vertical="center" wrapText="1"/>
    </xf>
    <xf numFmtId="0" fontId="39" fillId="21" borderId="32" xfId="0" applyFont="1" applyFill="1" applyBorder="1" applyAlignment="1">
      <alignment horizontal="left" vertical="center"/>
    </xf>
    <xf numFmtId="182" fontId="44" fillId="21" borderId="34" xfId="0" applyNumberFormat="1" applyFont="1" applyFill="1" applyBorder="1" applyAlignment="1">
      <alignment vertical="center"/>
    </xf>
    <xf numFmtId="2" fontId="0" fillId="20" borderId="19" xfId="0" applyNumberFormat="1" applyFill="1" applyBorder="1" applyAlignment="1">
      <alignment horizontal="center" vertical="center"/>
    </xf>
    <xf numFmtId="0" fontId="0" fillId="0" borderId="19" xfId="0" applyBorder="1" applyAlignment="1">
      <alignment horizontal="center" vertical="center"/>
    </xf>
    <xf numFmtId="0" fontId="14" fillId="0" borderId="18" xfId="274" applyBorder="1" applyAlignment="1">
      <alignment vertical="center" wrapText="1"/>
    </xf>
    <xf numFmtId="0" fontId="0" fillId="0" borderId="3" xfId="0" applyBorder="1" applyAlignment="1">
      <alignment horizontal="center" vertical="center"/>
    </xf>
    <xf numFmtId="182" fontId="0" fillId="0" borderId="14" xfId="0" applyNumberFormat="1" applyBorder="1" applyAlignment="1">
      <alignment vertical="center"/>
    </xf>
    <xf numFmtId="182" fontId="0" fillId="0" borderId="15" xfId="0" applyNumberFormat="1" applyBorder="1" applyAlignment="1">
      <alignment vertical="center"/>
    </xf>
    <xf numFmtId="0" fontId="14" fillId="0" borderId="18" xfId="0" applyFont="1" applyBorder="1" applyAlignment="1">
      <alignment vertical="center" wrapText="1"/>
    </xf>
    <xf numFmtId="0" fontId="39" fillId="0" borderId="18" xfId="274" applyFont="1" applyBorder="1" applyAlignment="1">
      <alignment vertical="center"/>
    </xf>
    <xf numFmtId="183" fontId="0" fillId="20" borderId="19" xfId="0" applyNumberFormat="1" applyFill="1" applyBorder="1" applyAlignment="1">
      <alignment horizontal="center" vertical="center"/>
    </xf>
    <xf numFmtId="0" fontId="39" fillId="21" borderId="22" xfId="0" applyFont="1" applyFill="1" applyBorder="1" applyAlignment="1">
      <alignment horizontal="center" wrapText="1"/>
    </xf>
    <xf numFmtId="0" fontId="39" fillId="21" borderId="37" xfId="0" applyFont="1" applyFill="1" applyBorder="1" applyAlignment="1">
      <alignment horizontal="center" wrapText="1"/>
    </xf>
    <xf numFmtId="0" fontId="0" fillId="0" borderId="0" xfId="0" applyAlignment="1">
      <alignment wrapText="1"/>
    </xf>
    <xf numFmtId="0" fontId="39" fillId="21" borderId="21" xfId="0" applyFont="1" applyFill="1" applyBorder="1" applyAlignment="1">
      <alignment horizontal="center" wrapText="1"/>
    </xf>
    <xf numFmtId="0" fontId="39" fillId="21" borderId="23" xfId="0" applyFont="1" applyFill="1" applyBorder="1" applyAlignment="1">
      <alignment horizontal="center" wrapText="1"/>
    </xf>
    <xf numFmtId="4" fontId="39" fillId="21" borderId="24" xfId="0" applyNumberFormat="1" applyFont="1" applyFill="1" applyBorder="1" applyAlignment="1">
      <alignment horizontal="center" wrapText="1"/>
    </xf>
    <xf numFmtId="4" fontId="39" fillId="21" borderId="25" xfId="0" applyNumberFormat="1" applyFont="1" applyFill="1" applyBorder="1" applyAlignment="1">
      <alignment horizontal="center" wrapText="1"/>
    </xf>
    <xf numFmtId="0" fontId="39" fillId="20" borderId="38" xfId="0" applyFont="1" applyFill="1" applyBorder="1" applyAlignment="1">
      <alignment vertical="center"/>
    </xf>
    <xf numFmtId="0" fontId="39" fillId="20" borderId="39" xfId="0" applyFont="1" applyFill="1" applyBorder="1" applyAlignment="1">
      <alignment vertical="center" wrapText="1"/>
    </xf>
    <xf numFmtId="0" fontId="0" fillId="20" borderId="39" xfId="0" applyFill="1" applyBorder="1" applyAlignment="1">
      <alignment wrapText="1"/>
    </xf>
    <xf numFmtId="4" fontId="0" fillId="20" borderId="39" xfId="0" applyNumberFormat="1" applyFill="1" applyBorder="1" applyAlignment="1">
      <alignment wrapText="1"/>
    </xf>
    <xf numFmtId="0" fontId="14" fillId="0" borderId="40" xfId="0" applyFont="1" applyBorder="1" applyAlignment="1">
      <alignment wrapText="1"/>
    </xf>
    <xf numFmtId="0" fontId="1" fillId="0" borderId="0" xfId="0" applyFont="1" applyAlignment="1">
      <alignment wrapText="1"/>
    </xf>
    <xf numFmtId="0" fontId="49" fillId="0" borderId="0" xfId="0" applyFont="1" applyAlignment="1">
      <alignment horizontal="left" vertical="top" wrapText="1"/>
    </xf>
    <xf numFmtId="0" fontId="49" fillId="0" borderId="0" xfId="0" applyFont="1"/>
    <xf numFmtId="0" fontId="39" fillId="0" borderId="19" xfId="0" applyFont="1" applyBorder="1" applyAlignment="1">
      <alignment horizontal="center" vertical="center"/>
    </xf>
    <xf numFmtId="4" fontId="0" fillId="0" borderId="14" xfId="0" applyNumberFormat="1" applyBorder="1" applyAlignment="1">
      <alignment vertical="center"/>
    </xf>
    <xf numFmtId="4" fontId="0" fillId="0" borderId="15" xfId="0" applyNumberFormat="1" applyBorder="1" applyAlignment="1">
      <alignment vertical="center"/>
    </xf>
    <xf numFmtId="0" fontId="1" fillId="0" borderId="18" xfId="274" applyFont="1" applyBorder="1" applyAlignment="1">
      <alignment vertical="center" wrapText="1"/>
    </xf>
    <xf numFmtId="0" fontId="1" fillId="20" borderId="18" xfId="274" applyFont="1" applyFill="1" applyBorder="1" applyAlignment="1">
      <alignment vertical="center" wrapText="1"/>
    </xf>
    <xf numFmtId="0" fontId="1" fillId="20" borderId="19" xfId="0" applyFont="1" applyFill="1" applyBorder="1" applyAlignment="1">
      <alignment horizontal="center" vertical="center"/>
    </xf>
    <xf numFmtId="0" fontId="1" fillId="20" borderId="3" xfId="0" applyFont="1" applyFill="1" applyBorder="1" applyAlignment="1">
      <alignment horizontal="center" vertical="center"/>
    </xf>
    <xf numFmtId="182" fontId="1" fillId="20" borderId="14" xfId="0" applyNumberFormat="1" applyFont="1" applyFill="1" applyBorder="1" applyAlignment="1">
      <alignment vertical="center"/>
    </xf>
    <xf numFmtId="182" fontId="1" fillId="20" borderId="15" xfId="0" applyNumberFormat="1" applyFont="1" applyFill="1" applyBorder="1" applyAlignment="1">
      <alignment vertical="center"/>
    </xf>
    <xf numFmtId="0" fontId="1" fillId="20" borderId="0" xfId="0" applyFont="1" applyFill="1"/>
    <xf numFmtId="0" fontId="49" fillId="0" borderId="3" xfId="0" applyFont="1" applyBorder="1" applyAlignment="1">
      <alignment horizontal="left" vertical="top" wrapText="1"/>
    </xf>
    <xf numFmtId="0" fontId="51" fillId="0" borderId="41" xfId="0" applyFont="1" applyBorder="1" applyAlignment="1">
      <alignment horizontal="left" vertical="top" wrapText="1"/>
    </xf>
    <xf numFmtId="0" fontId="49" fillId="0" borderId="41" xfId="0" applyFont="1" applyBorder="1" applyAlignment="1">
      <alignment horizontal="left" vertical="top" wrapText="1"/>
    </xf>
    <xf numFmtId="4" fontId="49" fillId="0" borderId="41" xfId="0" applyNumberFormat="1" applyFont="1" applyBorder="1" applyAlignment="1">
      <alignment horizontal="left" vertical="top" wrapText="1"/>
    </xf>
    <xf numFmtId="4" fontId="49" fillId="0" borderId="42" xfId="0" applyNumberFormat="1" applyFont="1" applyBorder="1" applyAlignment="1">
      <alignment horizontal="left" vertical="top" wrapText="1"/>
    </xf>
    <xf numFmtId="0" fontId="49" fillId="0" borderId="3" xfId="0" quotePrefix="1" applyFont="1" applyBorder="1" applyAlignment="1">
      <alignment horizontal="left" vertical="top" wrapText="1"/>
    </xf>
    <xf numFmtId="0" fontId="49" fillId="0" borderId="3" xfId="274" applyFont="1" applyBorder="1" applyAlignment="1">
      <alignment horizontal="left" vertical="top" wrapText="1"/>
    </xf>
    <xf numFmtId="182" fontId="49" fillId="0" borderId="3" xfId="137" applyNumberFormat="1" applyFont="1" applyFill="1" applyBorder="1" applyAlignment="1">
      <alignment horizontal="left" vertical="top" wrapText="1"/>
    </xf>
    <xf numFmtId="182" fontId="49" fillId="0" borderId="43" xfId="137" applyNumberFormat="1" applyFont="1" applyFill="1" applyBorder="1" applyAlignment="1">
      <alignment horizontal="left" vertical="top" wrapText="1"/>
    </xf>
    <xf numFmtId="0" fontId="51" fillId="0" borderId="3" xfId="0" applyFont="1" applyBorder="1" applyAlignment="1">
      <alignment horizontal="left" vertical="top" wrapText="1"/>
    </xf>
    <xf numFmtId="0" fontId="51" fillId="0" borderId="3" xfId="274" applyFont="1" applyBorder="1" applyAlignment="1">
      <alignment horizontal="left" vertical="top" wrapText="1"/>
    </xf>
    <xf numFmtId="16" fontId="49" fillId="0" borderId="3" xfId="0" quotePrefix="1" applyNumberFormat="1" applyFont="1" applyBorder="1" applyAlignment="1">
      <alignment horizontal="left" vertical="top" wrapText="1"/>
    </xf>
    <xf numFmtId="0" fontId="49" fillId="21" borderId="44" xfId="0" applyFont="1" applyFill="1" applyBorder="1" applyAlignment="1">
      <alignment horizontal="left" vertical="top" wrapText="1"/>
    </xf>
    <xf numFmtId="0" fontId="51" fillId="21" borderId="44" xfId="0" applyFont="1" applyFill="1" applyBorder="1" applyAlignment="1">
      <alignment horizontal="left" vertical="top" wrapText="1"/>
    </xf>
    <xf numFmtId="4" fontId="49" fillId="21" borderId="44" xfId="0" applyNumberFormat="1" applyFont="1" applyFill="1" applyBorder="1" applyAlignment="1">
      <alignment horizontal="left" vertical="top" wrapText="1"/>
    </xf>
    <xf numFmtId="182" fontId="51" fillId="21" borderId="45" xfId="0" applyNumberFormat="1" applyFont="1" applyFill="1" applyBorder="1" applyAlignment="1">
      <alignment horizontal="left" vertical="top" wrapText="1"/>
    </xf>
    <xf numFmtId="0" fontId="39" fillId="21" borderId="35" xfId="0" applyFont="1" applyFill="1" applyBorder="1" applyAlignment="1">
      <alignment horizontal="left" vertical="center"/>
    </xf>
    <xf numFmtId="0" fontId="39" fillId="21" borderId="4" xfId="0" applyFont="1" applyFill="1" applyBorder="1" applyAlignment="1">
      <alignment horizontal="left" vertical="center"/>
    </xf>
    <xf numFmtId="0" fontId="39" fillId="21" borderId="36" xfId="0" applyFont="1" applyFill="1" applyBorder="1" applyAlignment="1">
      <alignment horizontal="left" vertical="center"/>
    </xf>
    <xf numFmtId="0" fontId="39" fillId="21" borderId="35" xfId="0" applyFont="1" applyFill="1" applyBorder="1" applyAlignment="1">
      <alignment horizontal="left" vertical="center" wrapText="1"/>
    </xf>
    <xf numFmtId="0" fontId="39" fillId="21" borderId="4" xfId="0" applyFont="1" applyFill="1" applyBorder="1" applyAlignment="1">
      <alignment horizontal="left" vertical="center" wrapText="1"/>
    </xf>
    <xf numFmtId="0" fontId="39" fillId="21" borderId="36" xfId="0" applyFont="1" applyFill="1" applyBorder="1" applyAlignment="1">
      <alignment horizontal="left" vertical="center" wrapText="1"/>
    </xf>
  </cellXfs>
  <cellStyles count="1357">
    <cellStyle name="_x0004_" xfId="1" xr:uid="{00000000-0005-0000-0000-000000000000}"/>
    <cellStyle name="_x0004_ 2" xfId="2" xr:uid="{00000000-0005-0000-0000-000001000000}"/>
    <cellStyle name="_x000d__x000a_JournalTemplate=C:\COMFO\CTALK\JOURSTD.TPL_x000d__x000a_LbStateAddress=3 3 0 251 1 89 2 311_x000d__x000a_LbStateJou" xfId="3" xr:uid="{00000000-0005-0000-0000-000002000000}"/>
    <cellStyle name="_x000d__x000a_JournalTemplate=C:\COMFO\CTALK\JOURSTD.TPL_x000d__x000a_LbStateAddress=3 3 0 251 1 89 2 311_x000d__x000a_LbStateJou 2" xfId="4" xr:uid="{00000000-0005-0000-0000-000003000000}"/>
    <cellStyle name="_x000d__x000a_JournalTemplate=C:\COMFO\CTALK\JOURSTD.TPL_x000d__x000a_LbStateAddress=3 3 0 251 1 89 2 311_x000d__x000a_LbStateJou 3" xfId="5" xr:uid="{00000000-0005-0000-0000-000004000000}"/>
    <cellStyle name="_x000d__x000a_JournalTemplate=C:\COMFO\CTALK\JOURSTD.TPL_x000d__x000a_LbStateAddress=3 3 0 251 1 89 2 311_x000d__x000a_LbStateJou 4" xfId="6" xr:uid="{00000000-0005-0000-0000-000005000000}"/>
    <cellStyle name="0,0_x000d__x000a_NA_x000d__x000a_"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40% - Accent1 2" xfId="14" xr:uid="{00000000-0005-0000-0000-00000D000000}"/>
    <cellStyle name="40% - Accent2 2" xfId="15" xr:uid="{00000000-0005-0000-0000-00000E000000}"/>
    <cellStyle name="40% - Accent3 2" xfId="16" xr:uid="{00000000-0005-0000-0000-00000F000000}"/>
    <cellStyle name="40% - Accent4 2" xfId="17" xr:uid="{00000000-0005-0000-0000-000010000000}"/>
    <cellStyle name="40% - Accent5 2" xfId="18" xr:uid="{00000000-0005-0000-0000-000011000000}"/>
    <cellStyle name="40% - Accent6 2" xfId="19" xr:uid="{00000000-0005-0000-0000-000012000000}"/>
    <cellStyle name="60% - Accent1 2" xfId="20" xr:uid="{00000000-0005-0000-0000-000013000000}"/>
    <cellStyle name="60% - Accent2 2" xfId="21" xr:uid="{00000000-0005-0000-0000-000014000000}"/>
    <cellStyle name="60% - Accent3 2" xfId="22" xr:uid="{00000000-0005-0000-0000-000015000000}"/>
    <cellStyle name="60% - Accent4 2" xfId="23" xr:uid="{00000000-0005-0000-0000-000016000000}"/>
    <cellStyle name="60% - Accent5 2" xfId="24" xr:uid="{00000000-0005-0000-0000-000017000000}"/>
    <cellStyle name="60% - Accent6 2" xfId="25" xr:uid="{00000000-0005-0000-0000-000018000000}"/>
    <cellStyle name="Accent1 2" xfId="26" xr:uid="{00000000-0005-0000-0000-000019000000}"/>
    <cellStyle name="Accent2 2" xfId="27" xr:uid="{00000000-0005-0000-0000-00001A000000}"/>
    <cellStyle name="Accent3 2" xfId="28" xr:uid="{00000000-0005-0000-0000-00001B000000}"/>
    <cellStyle name="Accent4 2" xfId="29" xr:uid="{00000000-0005-0000-0000-00001C000000}"/>
    <cellStyle name="Accent5 2" xfId="30" xr:uid="{00000000-0005-0000-0000-00001D000000}"/>
    <cellStyle name="Accent6 2" xfId="31" xr:uid="{00000000-0005-0000-0000-00001E000000}"/>
    <cellStyle name="Bad 2" xfId="32" xr:uid="{00000000-0005-0000-0000-00001F000000}"/>
    <cellStyle name="Calc Currency (0)" xfId="33" xr:uid="{00000000-0005-0000-0000-000020000000}"/>
    <cellStyle name="Calc Currency (0) 2" xfId="34" xr:uid="{00000000-0005-0000-0000-000021000000}"/>
    <cellStyle name="Calc Currency (2)" xfId="35" xr:uid="{00000000-0005-0000-0000-000022000000}"/>
    <cellStyle name="Calc Currency (2) 2" xfId="36" xr:uid="{00000000-0005-0000-0000-000023000000}"/>
    <cellStyle name="Calc Percent (0)" xfId="37" xr:uid="{00000000-0005-0000-0000-000024000000}"/>
    <cellStyle name="Calc Percent (0) 2" xfId="38" xr:uid="{00000000-0005-0000-0000-000025000000}"/>
    <cellStyle name="Calc Percent (1)" xfId="39" xr:uid="{00000000-0005-0000-0000-000026000000}"/>
    <cellStyle name="Calc Percent (1) 2" xfId="40" xr:uid="{00000000-0005-0000-0000-000027000000}"/>
    <cellStyle name="Calc Percent (2)" xfId="41" xr:uid="{00000000-0005-0000-0000-000028000000}"/>
    <cellStyle name="Calc Percent (2) 2" xfId="42" xr:uid="{00000000-0005-0000-0000-000029000000}"/>
    <cellStyle name="Calc Units (0)" xfId="43" xr:uid="{00000000-0005-0000-0000-00002A000000}"/>
    <cellStyle name="Calc Units (0) 2" xfId="44" xr:uid="{00000000-0005-0000-0000-00002B000000}"/>
    <cellStyle name="Calc Units (1)" xfId="45" xr:uid="{00000000-0005-0000-0000-00002C000000}"/>
    <cellStyle name="Calc Units (1) 2" xfId="46" xr:uid="{00000000-0005-0000-0000-00002D000000}"/>
    <cellStyle name="Calc Units (2)" xfId="47" xr:uid="{00000000-0005-0000-0000-00002E000000}"/>
    <cellStyle name="Calc Units (2) 2" xfId="48" xr:uid="{00000000-0005-0000-0000-00002F000000}"/>
    <cellStyle name="Calculation 2" xfId="49" xr:uid="{00000000-0005-0000-0000-000030000000}"/>
    <cellStyle name="Check Cell 2" xfId="50" xr:uid="{00000000-0005-0000-0000-000031000000}"/>
    <cellStyle name="Comma [00]" xfId="51" xr:uid="{00000000-0005-0000-0000-000032000000}"/>
    <cellStyle name="Comma [00] 2" xfId="52" xr:uid="{00000000-0005-0000-0000-000033000000}"/>
    <cellStyle name="Comma 2" xfId="53" xr:uid="{00000000-0005-0000-0000-000034000000}"/>
    <cellStyle name="Comma 2 10" xfId="54" xr:uid="{00000000-0005-0000-0000-000035000000}"/>
    <cellStyle name="Comma 2 11" xfId="55" xr:uid="{00000000-0005-0000-0000-000036000000}"/>
    <cellStyle name="Comma 2 12" xfId="56" xr:uid="{00000000-0005-0000-0000-000037000000}"/>
    <cellStyle name="Comma 2 13" xfId="57" xr:uid="{00000000-0005-0000-0000-000038000000}"/>
    <cellStyle name="Comma 2 14" xfId="58" xr:uid="{00000000-0005-0000-0000-000039000000}"/>
    <cellStyle name="Comma 2 15" xfId="59" xr:uid="{00000000-0005-0000-0000-00003A000000}"/>
    <cellStyle name="Comma 2 16" xfId="60" xr:uid="{00000000-0005-0000-0000-00003B000000}"/>
    <cellStyle name="Comma 2 17" xfId="61" xr:uid="{00000000-0005-0000-0000-00003C000000}"/>
    <cellStyle name="Comma 2 18" xfId="62" xr:uid="{00000000-0005-0000-0000-00003D000000}"/>
    <cellStyle name="Comma 2 19" xfId="63" xr:uid="{00000000-0005-0000-0000-00003E000000}"/>
    <cellStyle name="Comma 2 2" xfId="64" xr:uid="{00000000-0005-0000-0000-00003F000000}"/>
    <cellStyle name="Comma 2 20" xfId="65" xr:uid="{00000000-0005-0000-0000-000040000000}"/>
    <cellStyle name="Comma 2 21" xfId="66" xr:uid="{00000000-0005-0000-0000-000041000000}"/>
    <cellStyle name="Comma 2 22" xfId="67" xr:uid="{00000000-0005-0000-0000-000042000000}"/>
    <cellStyle name="Comma 2 23" xfId="68" xr:uid="{00000000-0005-0000-0000-000043000000}"/>
    <cellStyle name="Comma 2 24" xfId="69" xr:uid="{00000000-0005-0000-0000-000044000000}"/>
    <cellStyle name="Comma 2 25" xfId="70" xr:uid="{00000000-0005-0000-0000-000045000000}"/>
    <cellStyle name="Comma 2 26" xfId="71" xr:uid="{00000000-0005-0000-0000-000046000000}"/>
    <cellStyle name="Comma 2 27" xfId="72" xr:uid="{00000000-0005-0000-0000-000047000000}"/>
    <cellStyle name="Comma 2 28" xfId="73" xr:uid="{00000000-0005-0000-0000-000048000000}"/>
    <cellStyle name="Comma 2 29" xfId="74" xr:uid="{00000000-0005-0000-0000-000049000000}"/>
    <cellStyle name="Comma 2 3" xfId="75" xr:uid="{00000000-0005-0000-0000-00004A000000}"/>
    <cellStyle name="Comma 2 30" xfId="76" xr:uid="{00000000-0005-0000-0000-00004B000000}"/>
    <cellStyle name="Comma 2 4" xfId="77" xr:uid="{00000000-0005-0000-0000-00004C000000}"/>
    <cellStyle name="Comma 2 4 10" xfId="78" xr:uid="{00000000-0005-0000-0000-00004D000000}"/>
    <cellStyle name="Comma 2 4 11" xfId="79" xr:uid="{00000000-0005-0000-0000-00004E000000}"/>
    <cellStyle name="Comma 2 4 12" xfId="80" xr:uid="{00000000-0005-0000-0000-00004F000000}"/>
    <cellStyle name="Comma 2 4 13" xfId="81" xr:uid="{00000000-0005-0000-0000-000050000000}"/>
    <cellStyle name="Comma 2 4 14" xfId="82" xr:uid="{00000000-0005-0000-0000-000051000000}"/>
    <cellStyle name="Comma 2 4 15" xfId="83" xr:uid="{00000000-0005-0000-0000-000052000000}"/>
    <cellStyle name="Comma 2 4 16" xfId="84" xr:uid="{00000000-0005-0000-0000-000053000000}"/>
    <cellStyle name="Comma 2 4 17" xfId="85" xr:uid="{00000000-0005-0000-0000-000054000000}"/>
    <cellStyle name="Comma 2 4 18" xfId="86" xr:uid="{00000000-0005-0000-0000-000055000000}"/>
    <cellStyle name="Comma 2 4 19" xfId="87" xr:uid="{00000000-0005-0000-0000-000056000000}"/>
    <cellStyle name="Comma 2 4 2" xfId="88" xr:uid="{00000000-0005-0000-0000-000057000000}"/>
    <cellStyle name="Comma 2 4 20" xfId="89" xr:uid="{00000000-0005-0000-0000-000058000000}"/>
    <cellStyle name="Comma 2 4 21" xfId="90" xr:uid="{00000000-0005-0000-0000-000059000000}"/>
    <cellStyle name="Comma 2 4 22" xfId="91" xr:uid="{00000000-0005-0000-0000-00005A000000}"/>
    <cellStyle name="Comma 2 4 23" xfId="92" xr:uid="{00000000-0005-0000-0000-00005B000000}"/>
    <cellStyle name="Comma 2 4 24" xfId="93" xr:uid="{00000000-0005-0000-0000-00005C000000}"/>
    <cellStyle name="Comma 2 4 25" xfId="94" xr:uid="{00000000-0005-0000-0000-00005D000000}"/>
    <cellStyle name="Comma 2 4 26" xfId="95" xr:uid="{00000000-0005-0000-0000-00005E000000}"/>
    <cellStyle name="Comma 2 4 27" xfId="96" xr:uid="{00000000-0005-0000-0000-00005F000000}"/>
    <cellStyle name="Comma 2 4 28" xfId="97" xr:uid="{00000000-0005-0000-0000-000060000000}"/>
    <cellStyle name="Comma 2 4 3" xfId="98" xr:uid="{00000000-0005-0000-0000-000061000000}"/>
    <cellStyle name="Comma 2 4 4" xfId="99" xr:uid="{00000000-0005-0000-0000-000062000000}"/>
    <cellStyle name="Comma 2 4 5" xfId="100" xr:uid="{00000000-0005-0000-0000-000063000000}"/>
    <cellStyle name="Comma 2 4 6" xfId="101" xr:uid="{00000000-0005-0000-0000-000064000000}"/>
    <cellStyle name="Comma 2 4 7" xfId="102" xr:uid="{00000000-0005-0000-0000-000065000000}"/>
    <cellStyle name="Comma 2 4 8" xfId="103" xr:uid="{00000000-0005-0000-0000-000066000000}"/>
    <cellStyle name="Comma 2 4 9" xfId="104" xr:uid="{00000000-0005-0000-0000-000067000000}"/>
    <cellStyle name="Comma 2 5" xfId="105" xr:uid="{00000000-0005-0000-0000-000068000000}"/>
    <cellStyle name="Comma 2 6" xfId="106" xr:uid="{00000000-0005-0000-0000-000069000000}"/>
    <cellStyle name="Comma 2 7" xfId="107" xr:uid="{00000000-0005-0000-0000-00006A000000}"/>
    <cellStyle name="Comma 2 8" xfId="108" xr:uid="{00000000-0005-0000-0000-00006B000000}"/>
    <cellStyle name="Comma 2 9" xfId="109" xr:uid="{00000000-0005-0000-0000-00006C000000}"/>
    <cellStyle name="Comma 3" xfId="110" xr:uid="{00000000-0005-0000-0000-00006D000000}"/>
    <cellStyle name="Comma 3 10" xfId="111" xr:uid="{00000000-0005-0000-0000-00006E000000}"/>
    <cellStyle name="Comma 3 11" xfId="112" xr:uid="{00000000-0005-0000-0000-00006F000000}"/>
    <cellStyle name="Comma 3 12" xfId="113" xr:uid="{00000000-0005-0000-0000-000070000000}"/>
    <cellStyle name="Comma 3 13" xfId="114" xr:uid="{00000000-0005-0000-0000-000071000000}"/>
    <cellStyle name="Comma 3 14" xfId="115" xr:uid="{00000000-0005-0000-0000-000072000000}"/>
    <cellStyle name="Comma 3 15" xfId="116" xr:uid="{00000000-0005-0000-0000-000073000000}"/>
    <cellStyle name="Comma 3 16" xfId="117" xr:uid="{00000000-0005-0000-0000-000074000000}"/>
    <cellStyle name="Comma 3 17" xfId="118" xr:uid="{00000000-0005-0000-0000-000075000000}"/>
    <cellStyle name="Comma 3 18" xfId="119" xr:uid="{00000000-0005-0000-0000-000076000000}"/>
    <cellStyle name="Comma 3 19" xfId="120" xr:uid="{00000000-0005-0000-0000-000077000000}"/>
    <cellStyle name="Comma 3 2" xfId="121" xr:uid="{00000000-0005-0000-0000-000078000000}"/>
    <cellStyle name="Comma 3 20" xfId="122" xr:uid="{00000000-0005-0000-0000-000079000000}"/>
    <cellStyle name="Comma 3 21" xfId="123" xr:uid="{00000000-0005-0000-0000-00007A000000}"/>
    <cellStyle name="Comma 3 3" xfId="124" xr:uid="{00000000-0005-0000-0000-00007B000000}"/>
    <cellStyle name="Comma 3 4" xfId="125" xr:uid="{00000000-0005-0000-0000-00007C000000}"/>
    <cellStyle name="Comma 3 5" xfId="126" xr:uid="{00000000-0005-0000-0000-00007D000000}"/>
    <cellStyle name="Comma 3 6" xfId="127" xr:uid="{00000000-0005-0000-0000-00007E000000}"/>
    <cellStyle name="Comma 3 7" xfId="128" xr:uid="{00000000-0005-0000-0000-00007F000000}"/>
    <cellStyle name="Comma 3 8" xfId="129" xr:uid="{00000000-0005-0000-0000-000080000000}"/>
    <cellStyle name="Comma 3 9" xfId="130" xr:uid="{00000000-0005-0000-0000-000081000000}"/>
    <cellStyle name="Comma 4" xfId="131" xr:uid="{00000000-0005-0000-0000-000082000000}"/>
    <cellStyle name="Comma 5" xfId="132" xr:uid="{00000000-0005-0000-0000-000083000000}"/>
    <cellStyle name="Comma 6" xfId="1352" xr:uid="{00000000-0005-0000-0000-000084000000}"/>
    <cellStyle name="Comma 7" xfId="1355" xr:uid="{00000000-0005-0000-0000-000085000000}"/>
    <cellStyle name="Comma0 - Modelo1" xfId="133" xr:uid="{00000000-0005-0000-0000-000086000000}"/>
    <cellStyle name="Comma0 - Style1" xfId="134" xr:uid="{00000000-0005-0000-0000-000087000000}"/>
    <cellStyle name="Comma1 - Modelo2" xfId="135" xr:uid="{00000000-0005-0000-0000-000088000000}"/>
    <cellStyle name="Comma1 - Style2" xfId="136" xr:uid="{00000000-0005-0000-0000-000089000000}"/>
    <cellStyle name="Currency" xfId="137" builtinId="4"/>
    <cellStyle name="Currency [00]" xfId="138" xr:uid="{00000000-0005-0000-0000-00008B000000}"/>
    <cellStyle name="Currency [00] 2" xfId="139" xr:uid="{00000000-0005-0000-0000-00008C000000}"/>
    <cellStyle name="Currency 10" xfId="140" xr:uid="{00000000-0005-0000-0000-00008D000000}"/>
    <cellStyle name="Currency 11" xfId="141" xr:uid="{00000000-0005-0000-0000-00008E000000}"/>
    <cellStyle name="Currency 12" xfId="142" xr:uid="{00000000-0005-0000-0000-00008F000000}"/>
    <cellStyle name="Currency 13" xfId="143" xr:uid="{00000000-0005-0000-0000-000090000000}"/>
    <cellStyle name="Currency 14" xfId="144" xr:uid="{00000000-0005-0000-0000-000091000000}"/>
    <cellStyle name="Currency 15" xfId="145" xr:uid="{00000000-0005-0000-0000-000092000000}"/>
    <cellStyle name="Currency 16" xfId="146" xr:uid="{00000000-0005-0000-0000-000093000000}"/>
    <cellStyle name="Currency 17" xfId="147" xr:uid="{00000000-0005-0000-0000-000094000000}"/>
    <cellStyle name="Currency 18" xfId="148" xr:uid="{00000000-0005-0000-0000-000095000000}"/>
    <cellStyle name="Currency 19" xfId="149" xr:uid="{00000000-0005-0000-0000-000096000000}"/>
    <cellStyle name="Currency 2" xfId="150" xr:uid="{00000000-0005-0000-0000-000097000000}"/>
    <cellStyle name="Currency 20" xfId="151" xr:uid="{00000000-0005-0000-0000-000098000000}"/>
    <cellStyle name="Currency 21" xfId="152" xr:uid="{00000000-0005-0000-0000-000099000000}"/>
    <cellStyle name="Currency 22" xfId="153" xr:uid="{00000000-0005-0000-0000-00009A000000}"/>
    <cellStyle name="Currency 23" xfId="1353" xr:uid="{00000000-0005-0000-0000-00009B000000}"/>
    <cellStyle name="Currency 24" xfId="1356" xr:uid="{00000000-0005-0000-0000-00009C000000}"/>
    <cellStyle name="Currency 3" xfId="154" xr:uid="{00000000-0005-0000-0000-00009D000000}"/>
    <cellStyle name="Currency 4" xfId="155" xr:uid="{00000000-0005-0000-0000-00009E000000}"/>
    <cellStyle name="Currency 5" xfId="156" xr:uid="{00000000-0005-0000-0000-00009F000000}"/>
    <cellStyle name="Currency 6" xfId="157" xr:uid="{00000000-0005-0000-0000-0000A0000000}"/>
    <cellStyle name="Currency 7" xfId="158" xr:uid="{00000000-0005-0000-0000-0000A1000000}"/>
    <cellStyle name="Currency 8" xfId="159" xr:uid="{00000000-0005-0000-0000-0000A2000000}"/>
    <cellStyle name="Currency 9" xfId="160" xr:uid="{00000000-0005-0000-0000-0000A3000000}"/>
    <cellStyle name="Date Short" xfId="161" xr:uid="{00000000-0005-0000-0000-0000A4000000}"/>
    <cellStyle name="debbie" xfId="162" xr:uid="{00000000-0005-0000-0000-0000A5000000}"/>
    <cellStyle name="Dezimal [0]_2003intrusionpricelistEMEA_1" xfId="163" xr:uid="{00000000-0005-0000-0000-0000A6000000}"/>
    <cellStyle name="Dezimal_2003intrusionpricelistEMEA_1" xfId="164" xr:uid="{00000000-0005-0000-0000-0000A7000000}"/>
    <cellStyle name="Dia" xfId="165" xr:uid="{00000000-0005-0000-0000-0000A8000000}"/>
    <cellStyle name="Encabez1" xfId="166" xr:uid="{00000000-0005-0000-0000-0000A9000000}"/>
    <cellStyle name="Encabez2" xfId="167" xr:uid="{00000000-0005-0000-0000-0000AA000000}"/>
    <cellStyle name="Enter Currency (0)" xfId="168" xr:uid="{00000000-0005-0000-0000-0000AB000000}"/>
    <cellStyle name="Enter Currency (0) 2" xfId="169" xr:uid="{00000000-0005-0000-0000-0000AC000000}"/>
    <cellStyle name="Enter Currency (2)" xfId="170" xr:uid="{00000000-0005-0000-0000-0000AD000000}"/>
    <cellStyle name="Enter Currency (2) 2" xfId="171" xr:uid="{00000000-0005-0000-0000-0000AE000000}"/>
    <cellStyle name="Enter Units (0)" xfId="172" xr:uid="{00000000-0005-0000-0000-0000AF000000}"/>
    <cellStyle name="Enter Units (0) 2" xfId="173" xr:uid="{00000000-0005-0000-0000-0000B0000000}"/>
    <cellStyle name="Enter Units (1)" xfId="174" xr:uid="{00000000-0005-0000-0000-0000B1000000}"/>
    <cellStyle name="Enter Units (1) 2" xfId="175" xr:uid="{00000000-0005-0000-0000-0000B2000000}"/>
    <cellStyle name="Enter Units (2)" xfId="176" xr:uid="{00000000-0005-0000-0000-0000B3000000}"/>
    <cellStyle name="Enter Units (2) 2" xfId="177" xr:uid="{00000000-0005-0000-0000-0000B4000000}"/>
    <cellStyle name="Euro" xfId="178" xr:uid="{00000000-0005-0000-0000-0000B5000000}"/>
    <cellStyle name="Explanatory Text 2" xfId="179" xr:uid="{00000000-0005-0000-0000-0000B6000000}"/>
    <cellStyle name="F2" xfId="180" xr:uid="{00000000-0005-0000-0000-0000B7000000}"/>
    <cellStyle name="F3" xfId="181" xr:uid="{00000000-0005-0000-0000-0000B8000000}"/>
    <cellStyle name="F4" xfId="182" xr:uid="{00000000-0005-0000-0000-0000B9000000}"/>
    <cellStyle name="F5" xfId="183" xr:uid="{00000000-0005-0000-0000-0000BA000000}"/>
    <cellStyle name="F6" xfId="184" xr:uid="{00000000-0005-0000-0000-0000BB000000}"/>
    <cellStyle name="F7" xfId="185" xr:uid="{00000000-0005-0000-0000-0000BC000000}"/>
    <cellStyle name="F8" xfId="186" xr:uid="{00000000-0005-0000-0000-0000BD000000}"/>
    <cellStyle name="Fijo" xfId="187" xr:uid="{00000000-0005-0000-0000-0000BE000000}"/>
    <cellStyle name="Financiero" xfId="188" xr:uid="{00000000-0005-0000-0000-0000BF000000}"/>
    <cellStyle name="Good 2" xfId="189" xr:uid="{00000000-0005-0000-0000-0000C0000000}"/>
    <cellStyle name="gray fill" xfId="190" xr:uid="{00000000-0005-0000-0000-0000C1000000}"/>
    <cellStyle name="Grey" xfId="191" xr:uid="{00000000-0005-0000-0000-0000C2000000}"/>
    <cellStyle name="Header1" xfId="192" xr:uid="{00000000-0005-0000-0000-0000C3000000}"/>
    <cellStyle name="Header2" xfId="193" xr:uid="{00000000-0005-0000-0000-0000C4000000}"/>
    <cellStyle name="Heading 1 2" xfId="194" xr:uid="{00000000-0005-0000-0000-0000C5000000}"/>
    <cellStyle name="Heading 2 2" xfId="195" xr:uid="{00000000-0005-0000-0000-0000C6000000}"/>
    <cellStyle name="Heading 3 2" xfId="196" xr:uid="{00000000-0005-0000-0000-0000C7000000}"/>
    <cellStyle name="Heading 4 2" xfId="197" xr:uid="{00000000-0005-0000-0000-0000C8000000}"/>
    <cellStyle name="Heading2" xfId="198" xr:uid="{00000000-0005-0000-0000-0000C9000000}"/>
    <cellStyle name="Horizontal" xfId="199" xr:uid="{00000000-0005-0000-0000-0000CA000000}"/>
    <cellStyle name="Hyperlink 2" xfId="200" xr:uid="{00000000-0005-0000-0000-0000CB000000}"/>
    <cellStyle name="Input [yellow]" xfId="201" xr:uid="{00000000-0005-0000-0000-0000CC000000}"/>
    <cellStyle name="Input 2" xfId="202" xr:uid="{00000000-0005-0000-0000-0000CD000000}"/>
    <cellStyle name="Input 3" xfId="203" xr:uid="{00000000-0005-0000-0000-0000CE000000}"/>
    <cellStyle name="Link" xfId="204" xr:uid="{00000000-0005-0000-0000-0000CF000000}"/>
    <cellStyle name="Link Currency (0)" xfId="205" xr:uid="{00000000-0005-0000-0000-0000D0000000}"/>
    <cellStyle name="Link Currency (0) 2" xfId="206" xr:uid="{00000000-0005-0000-0000-0000D1000000}"/>
    <cellStyle name="Link Currency (2)" xfId="207" xr:uid="{00000000-0005-0000-0000-0000D2000000}"/>
    <cellStyle name="Link Currency (2) 2" xfId="208" xr:uid="{00000000-0005-0000-0000-0000D3000000}"/>
    <cellStyle name="Link Units (0)" xfId="209" xr:uid="{00000000-0005-0000-0000-0000D4000000}"/>
    <cellStyle name="Link Units (0) 2" xfId="210" xr:uid="{00000000-0005-0000-0000-0000D5000000}"/>
    <cellStyle name="Link Units (1)" xfId="211" xr:uid="{00000000-0005-0000-0000-0000D6000000}"/>
    <cellStyle name="Link Units (1) 2" xfId="212" xr:uid="{00000000-0005-0000-0000-0000D7000000}"/>
    <cellStyle name="Link Units (2)" xfId="213" xr:uid="{00000000-0005-0000-0000-0000D8000000}"/>
    <cellStyle name="Link Units (2) 2" xfId="214" xr:uid="{00000000-0005-0000-0000-0000D9000000}"/>
    <cellStyle name="Linked Cell 2" xfId="215" xr:uid="{00000000-0005-0000-0000-0000DA000000}"/>
    <cellStyle name="Millares [0]_10 AVERIAS MASIVAS + ANT" xfId="216" xr:uid="{00000000-0005-0000-0000-0000DB000000}"/>
    <cellStyle name="Neutral 2" xfId="217" xr:uid="{00000000-0005-0000-0000-0000DC000000}"/>
    <cellStyle name="Normal" xfId="0" builtinId="0"/>
    <cellStyle name="Normal - Style1" xfId="218" xr:uid="{00000000-0005-0000-0000-0000DE000000}"/>
    <cellStyle name="Normal - Style1 2" xfId="219" xr:uid="{00000000-0005-0000-0000-0000DF000000}"/>
    <cellStyle name="Normal 10" xfId="220" xr:uid="{00000000-0005-0000-0000-0000E0000000}"/>
    <cellStyle name="Normal 10 10" xfId="221" xr:uid="{00000000-0005-0000-0000-0000E1000000}"/>
    <cellStyle name="Normal 10 11" xfId="222" xr:uid="{00000000-0005-0000-0000-0000E2000000}"/>
    <cellStyle name="Normal 10 12" xfId="223" xr:uid="{00000000-0005-0000-0000-0000E3000000}"/>
    <cellStyle name="Normal 10 13" xfId="224" xr:uid="{00000000-0005-0000-0000-0000E4000000}"/>
    <cellStyle name="Normal 10 2" xfId="225" xr:uid="{00000000-0005-0000-0000-0000E5000000}"/>
    <cellStyle name="Normal 10 3" xfId="226" xr:uid="{00000000-0005-0000-0000-0000E6000000}"/>
    <cellStyle name="Normal 10 4" xfId="227" xr:uid="{00000000-0005-0000-0000-0000E7000000}"/>
    <cellStyle name="Normal 10 5" xfId="228" xr:uid="{00000000-0005-0000-0000-0000E8000000}"/>
    <cellStyle name="Normal 10 6" xfId="229" xr:uid="{00000000-0005-0000-0000-0000E9000000}"/>
    <cellStyle name="Normal 10 7" xfId="230" xr:uid="{00000000-0005-0000-0000-0000EA000000}"/>
    <cellStyle name="Normal 10 8" xfId="231" xr:uid="{00000000-0005-0000-0000-0000EB000000}"/>
    <cellStyle name="Normal 10 9" xfId="232" xr:uid="{00000000-0005-0000-0000-0000EC000000}"/>
    <cellStyle name="Normal 11" xfId="233" xr:uid="{00000000-0005-0000-0000-0000ED000000}"/>
    <cellStyle name="Normal 11 2" xfId="234" xr:uid="{00000000-0005-0000-0000-0000EE000000}"/>
    <cellStyle name="Normal 11 2 2" xfId="235" xr:uid="{00000000-0005-0000-0000-0000EF000000}"/>
    <cellStyle name="Normal 11 3" xfId="236" xr:uid="{00000000-0005-0000-0000-0000F0000000}"/>
    <cellStyle name="Normal 11 4" xfId="237" xr:uid="{00000000-0005-0000-0000-0000F1000000}"/>
    <cellStyle name="Normal 12" xfId="238" xr:uid="{00000000-0005-0000-0000-0000F2000000}"/>
    <cellStyle name="Normal 12 2" xfId="239" xr:uid="{00000000-0005-0000-0000-0000F3000000}"/>
    <cellStyle name="Normal 12 3" xfId="240" xr:uid="{00000000-0005-0000-0000-0000F4000000}"/>
    <cellStyle name="Normal 12 4" xfId="241" xr:uid="{00000000-0005-0000-0000-0000F5000000}"/>
    <cellStyle name="Normal 12 5" xfId="242" xr:uid="{00000000-0005-0000-0000-0000F6000000}"/>
    <cellStyle name="Normal 12 6" xfId="243" xr:uid="{00000000-0005-0000-0000-0000F7000000}"/>
    <cellStyle name="Normal 12 7" xfId="244" xr:uid="{00000000-0005-0000-0000-0000F8000000}"/>
    <cellStyle name="Normal 12 8" xfId="245" xr:uid="{00000000-0005-0000-0000-0000F9000000}"/>
    <cellStyle name="Normal 13" xfId="246" xr:uid="{00000000-0005-0000-0000-0000FA000000}"/>
    <cellStyle name="Normal 13 2" xfId="247" xr:uid="{00000000-0005-0000-0000-0000FB000000}"/>
    <cellStyle name="Normal 13 2 2" xfId="248" xr:uid="{00000000-0005-0000-0000-0000FC000000}"/>
    <cellStyle name="Normal 13 3" xfId="249" xr:uid="{00000000-0005-0000-0000-0000FD000000}"/>
    <cellStyle name="Normal 13 4" xfId="250" xr:uid="{00000000-0005-0000-0000-0000FE000000}"/>
    <cellStyle name="Normal 13 5" xfId="251" xr:uid="{00000000-0005-0000-0000-0000FF000000}"/>
    <cellStyle name="Normal 13 6" xfId="252" xr:uid="{00000000-0005-0000-0000-000000010000}"/>
    <cellStyle name="Normal 13 7" xfId="253" xr:uid="{00000000-0005-0000-0000-000001010000}"/>
    <cellStyle name="Normal 14" xfId="254" xr:uid="{00000000-0005-0000-0000-000002010000}"/>
    <cellStyle name="Normal 14 2" xfId="255" xr:uid="{00000000-0005-0000-0000-000003010000}"/>
    <cellStyle name="Normal 14 3" xfId="256" xr:uid="{00000000-0005-0000-0000-000004010000}"/>
    <cellStyle name="Normal 14 4" xfId="257" xr:uid="{00000000-0005-0000-0000-000005010000}"/>
    <cellStyle name="Normal 14 5" xfId="258" xr:uid="{00000000-0005-0000-0000-000006010000}"/>
    <cellStyle name="Normal 15" xfId="1351" xr:uid="{00000000-0005-0000-0000-000007010000}"/>
    <cellStyle name="Normal 15 2" xfId="259" xr:uid="{00000000-0005-0000-0000-000008010000}"/>
    <cellStyle name="Normal 15 3" xfId="260" xr:uid="{00000000-0005-0000-0000-000009010000}"/>
    <cellStyle name="Normal 15 4" xfId="261" xr:uid="{00000000-0005-0000-0000-00000A010000}"/>
    <cellStyle name="Normal 16" xfId="1354" xr:uid="{00000000-0005-0000-0000-00000B010000}"/>
    <cellStyle name="Normal 16 2" xfId="262" xr:uid="{00000000-0005-0000-0000-00000C010000}"/>
    <cellStyle name="Normal 16 3" xfId="263" xr:uid="{00000000-0005-0000-0000-00000D010000}"/>
    <cellStyle name="Normal 16 4" xfId="264" xr:uid="{00000000-0005-0000-0000-00000E010000}"/>
    <cellStyle name="Normal 16 5" xfId="265" xr:uid="{00000000-0005-0000-0000-00000F010000}"/>
    <cellStyle name="Normal 17 2" xfId="266" xr:uid="{00000000-0005-0000-0000-000010010000}"/>
    <cellStyle name="Normal 18" xfId="267" xr:uid="{00000000-0005-0000-0000-000011010000}"/>
    <cellStyle name="Normal 18 2" xfId="268" xr:uid="{00000000-0005-0000-0000-000012010000}"/>
    <cellStyle name="Normal 18 3" xfId="269" xr:uid="{00000000-0005-0000-0000-000013010000}"/>
    <cellStyle name="Normal 18 4" xfId="270" xr:uid="{00000000-0005-0000-0000-000014010000}"/>
    <cellStyle name="Normal 18 5" xfId="271" xr:uid="{00000000-0005-0000-0000-000015010000}"/>
    <cellStyle name="Normal 18 6" xfId="272" xr:uid="{00000000-0005-0000-0000-000016010000}"/>
    <cellStyle name="Normal 18 7" xfId="273" xr:uid="{00000000-0005-0000-0000-000017010000}"/>
    <cellStyle name="Normal 19" xfId="274" xr:uid="{00000000-0005-0000-0000-000018010000}"/>
    <cellStyle name="Normal 19 2" xfId="275" xr:uid="{00000000-0005-0000-0000-000019010000}"/>
    <cellStyle name="Normal 19 3" xfId="276" xr:uid="{00000000-0005-0000-0000-00001A010000}"/>
    <cellStyle name="Normal 19 4" xfId="277" xr:uid="{00000000-0005-0000-0000-00001B010000}"/>
    <cellStyle name="Normal 19 5" xfId="278" xr:uid="{00000000-0005-0000-0000-00001C010000}"/>
    <cellStyle name="Normal 19 6" xfId="279" xr:uid="{00000000-0005-0000-0000-00001D010000}"/>
    <cellStyle name="Normal 19 7" xfId="280" xr:uid="{00000000-0005-0000-0000-00001E010000}"/>
    <cellStyle name="Normal 2" xfId="281" xr:uid="{00000000-0005-0000-0000-00001F010000}"/>
    <cellStyle name="Normal 2 10" xfId="282" xr:uid="{00000000-0005-0000-0000-000020010000}"/>
    <cellStyle name="Normal 2 10 10" xfId="283" xr:uid="{00000000-0005-0000-0000-000021010000}"/>
    <cellStyle name="Normal 2 10 11" xfId="284" xr:uid="{00000000-0005-0000-0000-000022010000}"/>
    <cellStyle name="Normal 2 10 12" xfId="285" xr:uid="{00000000-0005-0000-0000-000023010000}"/>
    <cellStyle name="Normal 2 10 13" xfId="286" xr:uid="{00000000-0005-0000-0000-000024010000}"/>
    <cellStyle name="Normal 2 10 14" xfId="287" xr:uid="{00000000-0005-0000-0000-000025010000}"/>
    <cellStyle name="Normal 2 10 15" xfId="288" xr:uid="{00000000-0005-0000-0000-000026010000}"/>
    <cellStyle name="Normal 2 10 16" xfId="289" xr:uid="{00000000-0005-0000-0000-000027010000}"/>
    <cellStyle name="Normal 2 10 17" xfId="290" xr:uid="{00000000-0005-0000-0000-000028010000}"/>
    <cellStyle name="Normal 2 10 18" xfId="291" xr:uid="{00000000-0005-0000-0000-000029010000}"/>
    <cellStyle name="Normal 2 10 19" xfId="292" xr:uid="{00000000-0005-0000-0000-00002A010000}"/>
    <cellStyle name="Normal 2 10 2" xfId="293" xr:uid="{00000000-0005-0000-0000-00002B010000}"/>
    <cellStyle name="Normal 2 10 20" xfId="294" xr:uid="{00000000-0005-0000-0000-00002C010000}"/>
    <cellStyle name="Normal 2 10 21" xfId="295" xr:uid="{00000000-0005-0000-0000-00002D010000}"/>
    <cellStyle name="Normal 2 10 22" xfId="296" xr:uid="{00000000-0005-0000-0000-00002E010000}"/>
    <cellStyle name="Normal 2 10 23" xfId="297" xr:uid="{00000000-0005-0000-0000-00002F010000}"/>
    <cellStyle name="Normal 2 10 24" xfId="298" xr:uid="{00000000-0005-0000-0000-000030010000}"/>
    <cellStyle name="Normal 2 10 25" xfId="299" xr:uid="{00000000-0005-0000-0000-000031010000}"/>
    <cellStyle name="Normal 2 10 26" xfId="300" xr:uid="{00000000-0005-0000-0000-000032010000}"/>
    <cellStyle name="Normal 2 10 27" xfId="301" xr:uid="{00000000-0005-0000-0000-000033010000}"/>
    <cellStyle name="Normal 2 10 28" xfId="302" xr:uid="{00000000-0005-0000-0000-000034010000}"/>
    <cellStyle name="Normal 2 10 3" xfId="303" xr:uid="{00000000-0005-0000-0000-000035010000}"/>
    <cellStyle name="Normal 2 10 4" xfId="304" xr:uid="{00000000-0005-0000-0000-000036010000}"/>
    <cellStyle name="Normal 2 10 5" xfId="305" xr:uid="{00000000-0005-0000-0000-000037010000}"/>
    <cellStyle name="Normal 2 10 6" xfId="306" xr:uid="{00000000-0005-0000-0000-000038010000}"/>
    <cellStyle name="Normal 2 10 7" xfId="307" xr:uid="{00000000-0005-0000-0000-000039010000}"/>
    <cellStyle name="Normal 2 10 8" xfId="308" xr:uid="{00000000-0005-0000-0000-00003A010000}"/>
    <cellStyle name="Normal 2 10 9" xfId="309" xr:uid="{00000000-0005-0000-0000-00003B010000}"/>
    <cellStyle name="Normal 2 10_BOSCH IP SOLUTION" xfId="310" xr:uid="{00000000-0005-0000-0000-00003C010000}"/>
    <cellStyle name="Normal 2 11" xfId="311" xr:uid="{00000000-0005-0000-0000-00003D010000}"/>
    <cellStyle name="Normal 2 12" xfId="312" xr:uid="{00000000-0005-0000-0000-00003E010000}"/>
    <cellStyle name="Normal 2 13" xfId="313" xr:uid="{00000000-0005-0000-0000-00003F010000}"/>
    <cellStyle name="Normal 2 14" xfId="314" xr:uid="{00000000-0005-0000-0000-000040010000}"/>
    <cellStyle name="Normal 2 15" xfId="315" xr:uid="{00000000-0005-0000-0000-000041010000}"/>
    <cellStyle name="Normal 2 16" xfId="316" xr:uid="{00000000-0005-0000-0000-000042010000}"/>
    <cellStyle name="Normal 2 16 2" xfId="317" xr:uid="{00000000-0005-0000-0000-000043010000}"/>
    <cellStyle name="Normal 2 17" xfId="318" xr:uid="{00000000-0005-0000-0000-000044010000}"/>
    <cellStyle name="Normal 2 2" xfId="319" xr:uid="{00000000-0005-0000-0000-000045010000}"/>
    <cellStyle name="Normal 2 2 2" xfId="320" xr:uid="{00000000-0005-0000-0000-000046010000}"/>
    <cellStyle name="Normal 2 3" xfId="321" xr:uid="{00000000-0005-0000-0000-000047010000}"/>
    <cellStyle name="Normal 2 3 2" xfId="322" xr:uid="{00000000-0005-0000-0000-000048010000}"/>
    <cellStyle name="Normal 2 4" xfId="323" xr:uid="{00000000-0005-0000-0000-000049010000}"/>
    <cellStyle name="Normal 2 4 2" xfId="324" xr:uid="{00000000-0005-0000-0000-00004A010000}"/>
    <cellStyle name="Normal 2 5" xfId="325" xr:uid="{00000000-0005-0000-0000-00004B010000}"/>
    <cellStyle name="Normal 2 5 2" xfId="326" xr:uid="{00000000-0005-0000-0000-00004C010000}"/>
    <cellStyle name="Normal 2 6" xfId="327" xr:uid="{00000000-0005-0000-0000-00004D010000}"/>
    <cellStyle name="Normal 2 7" xfId="328" xr:uid="{00000000-0005-0000-0000-00004E010000}"/>
    <cellStyle name="Normal 2 8" xfId="329" xr:uid="{00000000-0005-0000-0000-00004F010000}"/>
    <cellStyle name="Normal 2 9" xfId="330" xr:uid="{00000000-0005-0000-0000-000050010000}"/>
    <cellStyle name="Normal 20" xfId="331" xr:uid="{00000000-0005-0000-0000-000051010000}"/>
    <cellStyle name="Normal 20 2" xfId="332" xr:uid="{00000000-0005-0000-0000-000052010000}"/>
    <cellStyle name="Normal 20 3" xfId="333" xr:uid="{00000000-0005-0000-0000-000053010000}"/>
    <cellStyle name="Normal 20 4" xfId="334" xr:uid="{00000000-0005-0000-0000-000054010000}"/>
    <cellStyle name="Normal 20 5" xfId="335" xr:uid="{00000000-0005-0000-0000-000055010000}"/>
    <cellStyle name="Normal 20 6" xfId="336" xr:uid="{00000000-0005-0000-0000-000056010000}"/>
    <cellStyle name="Normal 20 7" xfId="337" xr:uid="{00000000-0005-0000-0000-000057010000}"/>
    <cellStyle name="Normal 20 8" xfId="338" xr:uid="{00000000-0005-0000-0000-000058010000}"/>
    <cellStyle name="Normal 21 2" xfId="339" xr:uid="{00000000-0005-0000-0000-000059010000}"/>
    <cellStyle name="Normal 21 3" xfId="340" xr:uid="{00000000-0005-0000-0000-00005A010000}"/>
    <cellStyle name="Normal 21 4" xfId="341" xr:uid="{00000000-0005-0000-0000-00005B010000}"/>
    <cellStyle name="Normal 21 5" xfId="342" xr:uid="{00000000-0005-0000-0000-00005C010000}"/>
    <cellStyle name="Normal 22 2" xfId="343" xr:uid="{00000000-0005-0000-0000-00005D010000}"/>
    <cellStyle name="Normal 22 3" xfId="344" xr:uid="{00000000-0005-0000-0000-00005E010000}"/>
    <cellStyle name="Normal 22 4" xfId="345" xr:uid="{00000000-0005-0000-0000-00005F010000}"/>
    <cellStyle name="Normal 23 2" xfId="346" xr:uid="{00000000-0005-0000-0000-000060010000}"/>
    <cellStyle name="Normal 23 3" xfId="347" xr:uid="{00000000-0005-0000-0000-000061010000}"/>
    <cellStyle name="Normal 24" xfId="348" xr:uid="{00000000-0005-0000-0000-000062010000}"/>
    <cellStyle name="Normal 24 2" xfId="349" xr:uid="{00000000-0005-0000-0000-000063010000}"/>
    <cellStyle name="Normal 3" xfId="350" xr:uid="{00000000-0005-0000-0000-000064010000}"/>
    <cellStyle name="Normal 3 10" xfId="351" xr:uid="{00000000-0005-0000-0000-000065010000}"/>
    <cellStyle name="Normal 3 11" xfId="352" xr:uid="{00000000-0005-0000-0000-000066010000}"/>
    <cellStyle name="Normal 3 12" xfId="353" xr:uid="{00000000-0005-0000-0000-000067010000}"/>
    <cellStyle name="Normal 3 13" xfId="354" xr:uid="{00000000-0005-0000-0000-000068010000}"/>
    <cellStyle name="Normal 3 14" xfId="355" xr:uid="{00000000-0005-0000-0000-000069010000}"/>
    <cellStyle name="Normal 3 15" xfId="356" xr:uid="{00000000-0005-0000-0000-00006A010000}"/>
    <cellStyle name="Normal 3 16" xfId="357" xr:uid="{00000000-0005-0000-0000-00006B010000}"/>
    <cellStyle name="Normal 3 17" xfId="358" xr:uid="{00000000-0005-0000-0000-00006C010000}"/>
    <cellStyle name="Normal 3 17 2" xfId="359" xr:uid="{00000000-0005-0000-0000-00006D010000}"/>
    <cellStyle name="Normal 3 18" xfId="360" xr:uid="{00000000-0005-0000-0000-00006E010000}"/>
    <cellStyle name="Normal 3 19" xfId="361" xr:uid="{00000000-0005-0000-0000-00006F010000}"/>
    <cellStyle name="Normal 3 2" xfId="362" xr:uid="{00000000-0005-0000-0000-000070010000}"/>
    <cellStyle name="Normal 3 2 2" xfId="363" xr:uid="{00000000-0005-0000-0000-000071010000}"/>
    <cellStyle name="Normal 3 2 2 2" xfId="364" xr:uid="{00000000-0005-0000-0000-000072010000}"/>
    <cellStyle name="Normal 3 20" xfId="365" xr:uid="{00000000-0005-0000-0000-000073010000}"/>
    <cellStyle name="Normal 3 21" xfId="366" xr:uid="{00000000-0005-0000-0000-000074010000}"/>
    <cellStyle name="Normal 3 22" xfId="367" xr:uid="{00000000-0005-0000-0000-000075010000}"/>
    <cellStyle name="Normal 3 23" xfId="368" xr:uid="{00000000-0005-0000-0000-000076010000}"/>
    <cellStyle name="Normal 3 24" xfId="369" xr:uid="{00000000-0005-0000-0000-000077010000}"/>
    <cellStyle name="Normal 3 25" xfId="370" xr:uid="{00000000-0005-0000-0000-000078010000}"/>
    <cellStyle name="Normal 3 26" xfId="371" xr:uid="{00000000-0005-0000-0000-000079010000}"/>
    <cellStyle name="Normal 3 27" xfId="372" xr:uid="{00000000-0005-0000-0000-00007A010000}"/>
    <cellStyle name="Normal 3 28" xfId="373" xr:uid="{00000000-0005-0000-0000-00007B010000}"/>
    <cellStyle name="Normal 3 29" xfId="374" xr:uid="{00000000-0005-0000-0000-00007C010000}"/>
    <cellStyle name="Normal 3 3" xfId="375" xr:uid="{00000000-0005-0000-0000-00007D010000}"/>
    <cellStyle name="Normal 3 30" xfId="376" xr:uid="{00000000-0005-0000-0000-00007E010000}"/>
    <cellStyle name="Normal 3 31" xfId="377" xr:uid="{00000000-0005-0000-0000-00007F010000}"/>
    <cellStyle name="Normal 3 32" xfId="378" xr:uid="{00000000-0005-0000-0000-000080010000}"/>
    <cellStyle name="Normal 3 33" xfId="379" xr:uid="{00000000-0005-0000-0000-000081010000}"/>
    <cellStyle name="Normal 3 34" xfId="380" xr:uid="{00000000-0005-0000-0000-000082010000}"/>
    <cellStyle name="Normal 3 35" xfId="381" xr:uid="{00000000-0005-0000-0000-000083010000}"/>
    <cellStyle name="Normal 3 36" xfId="382" xr:uid="{00000000-0005-0000-0000-000084010000}"/>
    <cellStyle name="Normal 3 37" xfId="383" xr:uid="{00000000-0005-0000-0000-000085010000}"/>
    <cellStyle name="Normal 3 38" xfId="384" xr:uid="{00000000-0005-0000-0000-000086010000}"/>
    <cellStyle name="Normal 3 4" xfId="385" xr:uid="{00000000-0005-0000-0000-000087010000}"/>
    <cellStyle name="Normal 3 5" xfId="386" xr:uid="{00000000-0005-0000-0000-000088010000}"/>
    <cellStyle name="Normal 3 6" xfId="387" xr:uid="{00000000-0005-0000-0000-000089010000}"/>
    <cellStyle name="Normal 3 7" xfId="388" xr:uid="{00000000-0005-0000-0000-00008A010000}"/>
    <cellStyle name="Normal 3 8" xfId="389" xr:uid="{00000000-0005-0000-0000-00008B010000}"/>
    <cellStyle name="Normal 3 9" xfId="390" xr:uid="{00000000-0005-0000-0000-00008C010000}"/>
    <cellStyle name="Normal 33" xfId="391" xr:uid="{00000000-0005-0000-0000-00008D010000}"/>
    <cellStyle name="Normal 33 10" xfId="392" xr:uid="{00000000-0005-0000-0000-00008E010000}"/>
    <cellStyle name="Normal 33 10 2" xfId="393" xr:uid="{00000000-0005-0000-0000-00008F010000}"/>
    <cellStyle name="Normal 33 10 2 2" xfId="394" xr:uid="{00000000-0005-0000-0000-000090010000}"/>
    <cellStyle name="Normal 33 11" xfId="395" xr:uid="{00000000-0005-0000-0000-000091010000}"/>
    <cellStyle name="Normal 33 12" xfId="396" xr:uid="{00000000-0005-0000-0000-000092010000}"/>
    <cellStyle name="Normal 33 13" xfId="397" xr:uid="{00000000-0005-0000-0000-000093010000}"/>
    <cellStyle name="Normal 33 14" xfId="398" xr:uid="{00000000-0005-0000-0000-000094010000}"/>
    <cellStyle name="Normal 33 15" xfId="399" xr:uid="{00000000-0005-0000-0000-000095010000}"/>
    <cellStyle name="Normal 33 16" xfId="400" xr:uid="{00000000-0005-0000-0000-000096010000}"/>
    <cellStyle name="Normal 33 17" xfId="401" xr:uid="{00000000-0005-0000-0000-000097010000}"/>
    <cellStyle name="Normal 33 18" xfId="402" xr:uid="{00000000-0005-0000-0000-000098010000}"/>
    <cellStyle name="Normal 33 19" xfId="403" xr:uid="{00000000-0005-0000-0000-000099010000}"/>
    <cellStyle name="Normal 33 2" xfId="404" xr:uid="{00000000-0005-0000-0000-00009A010000}"/>
    <cellStyle name="Normal 33 20" xfId="405" xr:uid="{00000000-0005-0000-0000-00009B010000}"/>
    <cellStyle name="Normal 33 21" xfId="406" xr:uid="{00000000-0005-0000-0000-00009C010000}"/>
    <cellStyle name="Normal 33 22" xfId="407" xr:uid="{00000000-0005-0000-0000-00009D010000}"/>
    <cellStyle name="Normal 33 23" xfId="408" xr:uid="{00000000-0005-0000-0000-00009E010000}"/>
    <cellStyle name="Normal 33 24" xfId="409" xr:uid="{00000000-0005-0000-0000-00009F010000}"/>
    <cellStyle name="Normal 33 25" xfId="410" xr:uid="{00000000-0005-0000-0000-0000A0010000}"/>
    <cellStyle name="Normal 33 26" xfId="411" xr:uid="{00000000-0005-0000-0000-0000A1010000}"/>
    <cellStyle name="Normal 33 27" xfId="412" xr:uid="{00000000-0005-0000-0000-0000A2010000}"/>
    <cellStyle name="Normal 33 28" xfId="413" xr:uid="{00000000-0005-0000-0000-0000A3010000}"/>
    <cellStyle name="Normal 33 29" xfId="414" xr:uid="{00000000-0005-0000-0000-0000A4010000}"/>
    <cellStyle name="Normal 33 3" xfId="415" xr:uid="{00000000-0005-0000-0000-0000A5010000}"/>
    <cellStyle name="Normal 33 30" xfId="416" xr:uid="{00000000-0005-0000-0000-0000A6010000}"/>
    <cellStyle name="Normal 33 31" xfId="417" xr:uid="{00000000-0005-0000-0000-0000A7010000}"/>
    <cellStyle name="Normal 33 32" xfId="418" xr:uid="{00000000-0005-0000-0000-0000A8010000}"/>
    <cellStyle name="Normal 33 4" xfId="419" xr:uid="{00000000-0005-0000-0000-0000A9010000}"/>
    <cellStyle name="Normal 33 5" xfId="420" xr:uid="{00000000-0005-0000-0000-0000AA010000}"/>
    <cellStyle name="Normal 33 6" xfId="421" xr:uid="{00000000-0005-0000-0000-0000AB010000}"/>
    <cellStyle name="Normal 33 7" xfId="422" xr:uid="{00000000-0005-0000-0000-0000AC010000}"/>
    <cellStyle name="Normal 33 8" xfId="423" xr:uid="{00000000-0005-0000-0000-0000AD010000}"/>
    <cellStyle name="Normal 33 9" xfId="424" xr:uid="{00000000-0005-0000-0000-0000AE010000}"/>
    <cellStyle name="Normal 34" xfId="425" xr:uid="{00000000-0005-0000-0000-0000AF010000}"/>
    <cellStyle name="Normal 34 10" xfId="426" xr:uid="{00000000-0005-0000-0000-0000B0010000}"/>
    <cellStyle name="Normal 34 11" xfId="427" xr:uid="{00000000-0005-0000-0000-0000B1010000}"/>
    <cellStyle name="Normal 34 12" xfId="428" xr:uid="{00000000-0005-0000-0000-0000B2010000}"/>
    <cellStyle name="Normal 34 13" xfId="429" xr:uid="{00000000-0005-0000-0000-0000B3010000}"/>
    <cellStyle name="Normal 34 14" xfId="430" xr:uid="{00000000-0005-0000-0000-0000B4010000}"/>
    <cellStyle name="Normal 34 15" xfId="431" xr:uid="{00000000-0005-0000-0000-0000B5010000}"/>
    <cellStyle name="Normal 34 16" xfId="432" xr:uid="{00000000-0005-0000-0000-0000B6010000}"/>
    <cellStyle name="Normal 34 17" xfId="433" xr:uid="{00000000-0005-0000-0000-0000B7010000}"/>
    <cellStyle name="Normal 34 18" xfId="434" xr:uid="{00000000-0005-0000-0000-0000B8010000}"/>
    <cellStyle name="Normal 34 19" xfId="435" xr:uid="{00000000-0005-0000-0000-0000B9010000}"/>
    <cellStyle name="Normal 34 2" xfId="436" xr:uid="{00000000-0005-0000-0000-0000BA010000}"/>
    <cellStyle name="Normal 34 20" xfId="437" xr:uid="{00000000-0005-0000-0000-0000BB010000}"/>
    <cellStyle name="Normal 34 21" xfId="438" xr:uid="{00000000-0005-0000-0000-0000BC010000}"/>
    <cellStyle name="Normal 34 22" xfId="439" xr:uid="{00000000-0005-0000-0000-0000BD010000}"/>
    <cellStyle name="Normal 34 23" xfId="440" xr:uid="{00000000-0005-0000-0000-0000BE010000}"/>
    <cellStyle name="Normal 34 24" xfId="441" xr:uid="{00000000-0005-0000-0000-0000BF010000}"/>
    <cellStyle name="Normal 34 25" xfId="442" xr:uid="{00000000-0005-0000-0000-0000C0010000}"/>
    <cellStyle name="Normal 34 26" xfId="443" xr:uid="{00000000-0005-0000-0000-0000C1010000}"/>
    <cellStyle name="Normal 34 27" xfId="444" xr:uid="{00000000-0005-0000-0000-0000C2010000}"/>
    <cellStyle name="Normal 34 28" xfId="445" xr:uid="{00000000-0005-0000-0000-0000C3010000}"/>
    <cellStyle name="Normal 34 29" xfId="446" xr:uid="{00000000-0005-0000-0000-0000C4010000}"/>
    <cellStyle name="Normal 34 3" xfId="447" xr:uid="{00000000-0005-0000-0000-0000C5010000}"/>
    <cellStyle name="Normal 34 30" xfId="448" xr:uid="{00000000-0005-0000-0000-0000C6010000}"/>
    <cellStyle name="Normal 34 31" xfId="449" xr:uid="{00000000-0005-0000-0000-0000C7010000}"/>
    <cellStyle name="Normal 34 32" xfId="450" xr:uid="{00000000-0005-0000-0000-0000C8010000}"/>
    <cellStyle name="Normal 34 4" xfId="451" xr:uid="{00000000-0005-0000-0000-0000C9010000}"/>
    <cellStyle name="Normal 34 5" xfId="452" xr:uid="{00000000-0005-0000-0000-0000CA010000}"/>
    <cellStyle name="Normal 34 6" xfId="453" xr:uid="{00000000-0005-0000-0000-0000CB010000}"/>
    <cellStyle name="Normal 34 7" xfId="454" xr:uid="{00000000-0005-0000-0000-0000CC010000}"/>
    <cellStyle name="Normal 34 8" xfId="455" xr:uid="{00000000-0005-0000-0000-0000CD010000}"/>
    <cellStyle name="Normal 34 9" xfId="456" xr:uid="{00000000-0005-0000-0000-0000CE010000}"/>
    <cellStyle name="Normal 35 10" xfId="457" xr:uid="{00000000-0005-0000-0000-0000CF010000}"/>
    <cellStyle name="Normal 35 11" xfId="458" xr:uid="{00000000-0005-0000-0000-0000D0010000}"/>
    <cellStyle name="Normal 35 12" xfId="459" xr:uid="{00000000-0005-0000-0000-0000D1010000}"/>
    <cellStyle name="Normal 35 13" xfId="460" xr:uid="{00000000-0005-0000-0000-0000D2010000}"/>
    <cellStyle name="Normal 35 14" xfId="461" xr:uid="{00000000-0005-0000-0000-0000D3010000}"/>
    <cellStyle name="Normal 35 15" xfId="462" xr:uid="{00000000-0005-0000-0000-0000D4010000}"/>
    <cellStyle name="Normal 35 16" xfId="463" xr:uid="{00000000-0005-0000-0000-0000D5010000}"/>
    <cellStyle name="Normal 35 17" xfId="464" xr:uid="{00000000-0005-0000-0000-0000D6010000}"/>
    <cellStyle name="Normal 35 18" xfId="465" xr:uid="{00000000-0005-0000-0000-0000D7010000}"/>
    <cellStyle name="Normal 35 19" xfId="466" xr:uid="{00000000-0005-0000-0000-0000D8010000}"/>
    <cellStyle name="Normal 35 2" xfId="467" xr:uid="{00000000-0005-0000-0000-0000D9010000}"/>
    <cellStyle name="Normal 35 3" xfId="468" xr:uid="{00000000-0005-0000-0000-0000DA010000}"/>
    <cellStyle name="Normal 35 4" xfId="469" xr:uid="{00000000-0005-0000-0000-0000DB010000}"/>
    <cellStyle name="Normal 35 5" xfId="470" xr:uid="{00000000-0005-0000-0000-0000DC010000}"/>
    <cellStyle name="Normal 35 6" xfId="471" xr:uid="{00000000-0005-0000-0000-0000DD010000}"/>
    <cellStyle name="Normal 35 7" xfId="472" xr:uid="{00000000-0005-0000-0000-0000DE010000}"/>
    <cellStyle name="Normal 35 8" xfId="473" xr:uid="{00000000-0005-0000-0000-0000DF010000}"/>
    <cellStyle name="Normal 35 9" xfId="474" xr:uid="{00000000-0005-0000-0000-0000E0010000}"/>
    <cellStyle name="Normal 36 10" xfId="475" xr:uid="{00000000-0005-0000-0000-0000E1010000}"/>
    <cellStyle name="Normal 36 11" xfId="476" xr:uid="{00000000-0005-0000-0000-0000E2010000}"/>
    <cellStyle name="Normal 36 12" xfId="477" xr:uid="{00000000-0005-0000-0000-0000E3010000}"/>
    <cellStyle name="Normal 36 13" xfId="478" xr:uid="{00000000-0005-0000-0000-0000E4010000}"/>
    <cellStyle name="Normal 36 14" xfId="479" xr:uid="{00000000-0005-0000-0000-0000E5010000}"/>
    <cellStyle name="Normal 36 15" xfId="480" xr:uid="{00000000-0005-0000-0000-0000E6010000}"/>
    <cellStyle name="Normal 36 16" xfId="481" xr:uid="{00000000-0005-0000-0000-0000E7010000}"/>
    <cellStyle name="Normal 36 17" xfId="482" xr:uid="{00000000-0005-0000-0000-0000E8010000}"/>
    <cellStyle name="Normal 36 18" xfId="483" xr:uid="{00000000-0005-0000-0000-0000E9010000}"/>
    <cellStyle name="Normal 36 19" xfId="484" xr:uid="{00000000-0005-0000-0000-0000EA010000}"/>
    <cellStyle name="Normal 36 2" xfId="485" xr:uid="{00000000-0005-0000-0000-0000EB010000}"/>
    <cellStyle name="Normal 36 20" xfId="486" xr:uid="{00000000-0005-0000-0000-0000EC010000}"/>
    <cellStyle name="Normal 36 21" xfId="487" xr:uid="{00000000-0005-0000-0000-0000ED010000}"/>
    <cellStyle name="Normal 36 22" xfId="488" xr:uid="{00000000-0005-0000-0000-0000EE010000}"/>
    <cellStyle name="Normal 36 23" xfId="489" xr:uid="{00000000-0005-0000-0000-0000EF010000}"/>
    <cellStyle name="Normal 36 24" xfId="490" xr:uid="{00000000-0005-0000-0000-0000F0010000}"/>
    <cellStyle name="Normal 36 25" xfId="491" xr:uid="{00000000-0005-0000-0000-0000F1010000}"/>
    <cellStyle name="Normal 36 26" xfId="492" xr:uid="{00000000-0005-0000-0000-0000F2010000}"/>
    <cellStyle name="Normal 36 27" xfId="493" xr:uid="{00000000-0005-0000-0000-0000F3010000}"/>
    <cellStyle name="Normal 36 28" xfId="494" xr:uid="{00000000-0005-0000-0000-0000F4010000}"/>
    <cellStyle name="Normal 36 29" xfId="495" xr:uid="{00000000-0005-0000-0000-0000F5010000}"/>
    <cellStyle name="Normal 36 3" xfId="496" xr:uid="{00000000-0005-0000-0000-0000F6010000}"/>
    <cellStyle name="Normal 36 30" xfId="497" xr:uid="{00000000-0005-0000-0000-0000F7010000}"/>
    <cellStyle name="Normal 36 31" xfId="498" xr:uid="{00000000-0005-0000-0000-0000F8010000}"/>
    <cellStyle name="Normal 36 32" xfId="499" xr:uid="{00000000-0005-0000-0000-0000F9010000}"/>
    <cellStyle name="Normal 36 4" xfId="500" xr:uid="{00000000-0005-0000-0000-0000FA010000}"/>
    <cellStyle name="Normal 36 5" xfId="501" xr:uid="{00000000-0005-0000-0000-0000FB010000}"/>
    <cellStyle name="Normal 36 6" xfId="502" xr:uid="{00000000-0005-0000-0000-0000FC010000}"/>
    <cellStyle name="Normal 36 7" xfId="503" xr:uid="{00000000-0005-0000-0000-0000FD010000}"/>
    <cellStyle name="Normal 36 8" xfId="504" xr:uid="{00000000-0005-0000-0000-0000FE010000}"/>
    <cellStyle name="Normal 36 9" xfId="505" xr:uid="{00000000-0005-0000-0000-0000FF010000}"/>
    <cellStyle name="Normal 37 10" xfId="506" xr:uid="{00000000-0005-0000-0000-000000020000}"/>
    <cellStyle name="Normal 37 11" xfId="507" xr:uid="{00000000-0005-0000-0000-000001020000}"/>
    <cellStyle name="Normal 37 12" xfId="508" xr:uid="{00000000-0005-0000-0000-000002020000}"/>
    <cellStyle name="Normal 37 13" xfId="509" xr:uid="{00000000-0005-0000-0000-000003020000}"/>
    <cellStyle name="Normal 37 14" xfId="510" xr:uid="{00000000-0005-0000-0000-000004020000}"/>
    <cellStyle name="Normal 37 15" xfId="511" xr:uid="{00000000-0005-0000-0000-000005020000}"/>
    <cellStyle name="Normal 37 16" xfId="512" xr:uid="{00000000-0005-0000-0000-000006020000}"/>
    <cellStyle name="Normal 37 17" xfId="513" xr:uid="{00000000-0005-0000-0000-000007020000}"/>
    <cellStyle name="Normal 37 18" xfId="514" xr:uid="{00000000-0005-0000-0000-000008020000}"/>
    <cellStyle name="Normal 37 19" xfId="515" xr:uid="{00000000-0005-0000-0000-000009020000}"/>
    <cellStyle name="Normal 37 2" xfId="516" xr:uid="{00000000-0005-0000-0000-00000A020000}"/>
    <cellStyle name="Normal 37 20" xfId="517" xr:uid="{00000000-0005-0000-0000-00000B020000}"/>
    <cellStyle name="Normal 37 21" xfId="518" xr:uid="{00000000-0005-0000-0000-00000C020000}"/>
    <cellStyle name="Normal 37 22" xfId="519" xr:uid="{00000000-0005-0000-0000-00000D020000}"/>
    <cellStyle name="Normal 37 23" xfId="520" xr:uid="{00000000-0005-0000-0000-00000E020000}"/>
    <cellStyle name="Normal 37 24" xfId="521" xr:uid="{00000000-0005-0000-0000-00000F020000}"/>
    <cellStyle name="Normal 37 25" xfId="522" xr:uid="{00000000-0005-0000-0000-000010020000}"/>
    <cellStyle name="Normal 37 26" xfId="523" xr:uid="{00000000-0005-0000-0000-000011020000}"/>
    <cellStyle name="Normal 37 27" xfId="524" xr:uid="{00000000-0005-0000-0000-000012020000}"/>
    <cellStyle name="Normal 37 28" xfId="525" xr:uid="{00000000-0005-0000-0000-000013020000}"/>
    <cellStyle name="Normal 37 29" xfId="526" xr:uid="{00000000-0005-0000-0000-000014020000}"/>
    <cellStyle name="Normal 37 3" xfId="527" xr:uid="{00000000-0005-0000-0000-000015020000}"/>
    <cellStyle name="Normal 37 30" xfId="528" xr:uid="{00000000-0005-0000-0000-000016020000}"/>
    <cellStyle name="Normal 37 31" xfId="529" xr:uid="{00000000-0005-0000-0000-000017020000}"/>
    <cellStyle name="Normal 37 32" xfId="530" xr:uid="{00000000-0005-0000-0000-000018020000}"/>
    <cellStyle name="Normal 37 4" xfId="531" xr:uid="{00000000-0005-0000-0000-000019020000}"/>
    <cellStyle name="Normal 37 5" xfId="532" xr:uid="{00000000-0005-0000-0000-00001A020000}"/>
    <cellStyle name="Normal 37 6" xfId="533" xr:uid="{00000000-0005-0000-0000-00001B020000}"/>
    <cellStyle name="Normal 37 7" xfId="534" xr:uid="{00000000-0005-0000-0000-00001C020000}"/>
    <cellStyle name="Normal 37 8" xfId="535" xr:uid="{00000000-0005-0000-0000-00001D020000}"/>
    <cellStyle name="Normal 37 9" xfId="536" xr:uid="{00000000-0005-0000-0000-00001E020000}"/>
    <cellStyle name="Normal 38 10" xfId="537" xr:uid="{00000000-0005-0000-0000-00001F020000}"/>
    <cellStyle name="Normal 38 11" xfId="538" xr:uid="{00000000-0005-0000-0000-000020020000}"/>
    <cellStyle name="Normal 38 12" xfId="539" xr:uid="{00000000-0005-0000-0000-000021020000}"/>
    <cellStyle name="Normal 38 13" xfId="540" xr:uid="{00000000-0005-0000-0000-000022020000}"/>
    <cellStyle name="Normal 38 14" xfId="541" xr:uid="{00000000-0005-0000-0000-000023020000}"/>
    <cellStyle name="Normal 38 15" xfId="542" xr:uid="{00000000-0005-0000-0000-000024020000}"/>
    <cellStyle name="Normal 38 16" xfId="543" xr:uid="{00000000-0005-0000-0000-000025020000}"/>
    <cellStyle name="Normal 38 17" xfId="544" xr:uid="{00000000-0005-0000-0000-000026020000}"/>
    <cellStyle name="Normal 38 18" xfId="545" xr:uid="{00000000-0005-0000-0000-000027020000}"/>
    <cellStyle name="Normal 38 19" xfId="546" xr:uid="{00000000-0005-0000-0000-000028020000}"/>
    <cellStyle name="Normal 38 2" xfId="547" xr:uid="{00000000-0005-0000-0000-000029020000}"/>
    <cellStyle name="Normal 38 20" xfId="548" xr:uid="{00000000-0005-0000-0000-00002A020000}"/>
    <cellStyle name="Normal 38 21" xfId="549" xr:uid="{00000000-0005-0000-0000-00002B020000}"/>
    <cellStyle name="Normal 38 22" xfId="550" xr:uid="{00000000-0005-0000-0000-00002C020000}"/>
    <cellStyle name="Normal 38 23" xfId="551" xr:uid="{00000000-0005-0000-0000-00002D020000}"/>
    <cellStyle name="Normal 38 24" xfId="552" xr:uid="{00000000-0005-0000-0000-00002E020000}"/>
    <cellStyle name="Normal 38 25" xfId="553" xr:uid="{00000000-0005-0000-0000-00002F020000}"/>
    <cellStyle name="Normal 38 26" xfId="554" xr:uid="{00000000-0005-0000-0000-000030020000}"/>
    <cellStyle name="Normal 38 27" xfId="555" xr:uid="{00000000-0005-0000-0000-000031020000}"/>
    <cellStyle name="Normal 38 28" xfId="556" xr:uid="{00000000-0005-0000-0000-000032020000}"/>
    <cellStyle name="Normal 38 29" xfId="557" xr:uid="{00000000-0005-0000-0000-000033020000}"/>
    <cellStyle name="Normal 38 3" xfId="558" xr:uid="{00000000-0005-0000-0000-000034020000}"/>
    <cellStyle name="Normal 38 30" xfId="559" xr:uid="{00000000-0005-0000-0000-000035020000}"/>
    <cellStyle name="Normal 38 31" xfId="560" xr:uid="{00000000-0005-0000-0000-000036020000}"/>
    <cellStyle name="Normal 38 32" xfId="561" xr:uid="{00000000-0005-0000-0000-000037020000}"/>
    <cellStyle name="Normal 38 4" xfId="562" xr:uid="{00000000-0005-0000-0000-000038020000}"/>
    <cellStyle name="Normal 38 5" xfId="563" xr:uid="{00000000-0005-0000-0000-000039020000}"/>
    <cellStyle name="Normal 38 6" xfId="564" xr:uid="{00000000-0005-0000-0000-00003A020000}"/>
    <cellStyle name="Normal 38 7" xfId="565" xr:uid="{00000000-0005-0000-0000-00003B020000}"/>
    <cellStyle name="Normal 38 8" xfId="566" xr:uid="{00000000-0005-0000-0000-00003C020000}"/>
    <cellStyle name="Normal 38 9" xfId="567" xr:uid="{00000000-0005-0000-0000-00003D020000}"/>
    <cellStyle name="Normal 39 10" xfId="568" xr:uid="{00000000-0005-0000-0000-00003E020000}"/>
    <cellStyle name="Normal 39 11" xfId="569" xr:uid="{00000000-0005-0000-0000-00003F020000}"/>
    <cellStyle name="Normal 39 12" xfId="570" xr:uid="{00000000-0005-0000-0000-000040020000}"/>
    <cellStyle name="Normal 39 13" xfId="571" xr:uid="{00000000-0005-0000-0000-000041020000}"/>
    <cellStyle name="Normal 39 14" xfId="572" xr:uid="{00000000-0005-0000-0000-000042020000}"/>
    <cellStyle name="Normal 39 15" xfId="573" xr:uid="{00000000-0005-0000-0000-000043020000}"/>
    <cellStyle name="Normal 39 16" xfId="574" xr:uid="{00000000-0005-0000-0000-000044020000}"/>
    <cellStyle name="Normal 39 17" xfId="575" xr:uid="{00000000-0005-0000-0000-000045020000}"/>
    <cellStyle name="Normal 39 18" xfId="576" xr:uid="{00000000-0005-0000-0000-000046020000}"/>
    <cellStyle name="Normal 39 19" xfId="577" xr:uid="{00000000-0005-0000-0000-000047020000}"/>
    <cellStyle name="Normal 39 2" xfId="578" xr:uid="{00000000-0005-0000-0000-000048020000}"/>
    <cellStyle name="Normal 39 20" xfId="579" xr:uid="{00000000-0005-0000-0000-000049020000}"/>
    <cellStyle name="Normal 39 21" xfId="580" xr:uid="{00000000-0005-0000-0000-00004A020000}"/>
    <cellStyle name="Normal 39 22" xfId="581" xr:uid="{00000000-0005-0000-0000-00004B020000}"/>
    <cellStyle name="Normal 39 23" xfId="582" xr:uid="{00000000-0005-0000-0000-00004C020000}"/>
    <cellStyle name="Normal 39 24" xfId="583" xr:uid="{00000000-0005-0000-0000-00004D020000}"/>
    <cellStyle name="Normal 39 25" xfId="584" xr:uid="{00000000-0005-0000-0000-00004E020000}"/>
    <cellStyle name="Normal 39 26" xfId="585" xr:uid="{00000000-0005-0000-0000-00004F020000}"/>
    <cellStyle name="Normal 39 27" xfId="586" xr:uid="{00000000-0005-0000-0000-000050020000}"/>
    <cellStyle name="Normal 39 28" xfId="587" xr:uid="{00000000-0005-0000-0000-000051020000}"/>
    <cellStyle name="Normal 39 29" xfId="588" xr:uid="{00000000-0005-0000-0000-000052020000}"/>
    <cellStyle name="Normal 39 3" xfId="589" xr:uid="{00000000-0005-0000-0000-000053020000}"/>
    <cellStyle name="Normal 39 30" xfId="590" xr:uid="{00000000-0005-0000-0000-000054020000}"/>
    <cellStyle name="Normal 39 31" xfId="591" xr:uid="{00000000-0005-0000-0000-000055020000}"/>
    <cellStyle name="Normal 39 32" xfId="592" xr:uid="{00000000-0005-0000-0000-000056020000}"/>
    <cellStyle name="Normal 39 4" xfId="593" xr:uid="{00000000-0005-0000-0000-000057020000}"/>
    <cellStyle name="Normal 39 5" xfId="594" xr:uid="{00000000-0005-0000-0000-000058020000}"/>
    <cellStyle name="Normal 39 6" xfId="595" xr:uid="{00000000-0005-0000-0000-000059020000}"/>
    <cellStyle name="Normal 39 7" xfId="596" xr:uid="{00000000-0005-0000-0000-00005A020000}"/>
    <cellStyle name="Normal 39 8" xfId="597" xr:uid="{00000000-0005-0000-0000-00005B020000}"/>
    <cellStyle name="Normal 39 9" xfId="598" xr:uid="{00000000-0005-0000-0000-00005C020000}"/>
    <cellStyle name="Normal 4" xfId="599" xr:uid="{00000000-0005-0000-0000-00005D020000}"/>
    <cellStyle name="Normal 4 10" xfId="600" xr:uid="{00000000-0005-0000-0000-00005E020000}"/>
    <cellStyle name="Normal 4 11" xfId="601" xr:uid="{00000000-0005-0000-0000-00005F020000}"/>
    <cellStyle name="Normal 4 12" xfId="602" xr:uid="{00000000-0005-0000-0000-000060020000}"/>
    <cellStyle name="Normal 4 13" xfId="603" xr:uid="{00000000-0005-0000-0000-000061020000}"/>
    <cellStyle name="Normal 4 14" xfId="604" xr:uid="{00000000-0005-0000-0000-000062020000}"/>
    <cellStyle name="Normal 4 15" xfId="605" xr:uid="{00000000-0005-0000-0000-000063020000}"/>
    <cellStyle name="Normal 4 16" xfId="606" xr:uid="{00000000-0005-0000-0000-000064020000}"/>
    <cellStyle name="Normal 4 17" xfId="607" xr:uid="{00000000-0005-0000-0000-000065020000}"/>
    <cellStyle name="Normal 4 18" xfId="608" xr:uid="{00000000-0005-0000-0000-000066020000}"/>
    <cellStyle name="Normal 4 19" xfId="609" xr:uid="{00000000-0005-0000-0000-000067020000}"/>
    <cellStyle name="Normal 4 2" xfId="610" xr:uid="{00000000-0005-0000-0000-000068020000}"/>
    <cellStyle name="Normal 4 20" xfId="611" xr:uid="{00000000-0005-0000-0000-000069020000}"/>
    <cellStyle name="Normal 4 21" xfId="612" xr:uid="{00000000-0005-0000-0000-00006A020000}"/>
    <cellStyle name="Normal 4 3" xfId="613" xr:uid="{00000000-0005-0000-0000-00006B020000}"/>
    <cellStyle name="Normal 4 4" xfId="614" xr:uid="{00000000-0005-0000-0000-00006C020000}"/>
    <cellStyle name="Normal 4 5" xfId="615" xr:uid="{00000000-0005-0000-0000-00006D020000}"/>
    <cellStyle name="Normal 4 6" xfId="616" xr:uid="{00000000-0005-0000-0000-00006E020000}"/>
    <cellStyle name="Normal 4 7" xfId="617" xr:uid="{00000000-0005-0000-0000-00006F020000}"/>
    <cellStyle name="Normal 4 8" xfId="618" xr:uid="{00000000-0005-0000-0000-000070020000}"/>
    <cellStyle name="Normal 4 9" xfId="619" xr:uid="{00000000-0005-0000-0000-000071020000}"/>
    <cellStyle name="Normal 40 10" xfId="620" xr:uid="{00000000-0005-0000-0000-000072020000}"/>
    <cellStyle name="Normal 40 11" xfId="621" xr:uid="{00000000-0005-0000-0000-000073020000}"/>
    <cellStyle name="Normal 40 12" xfId="622" xr:uid="{00000000-0005-0000-0000-000074020000}"/>
    <cellStyle name="Normal 40 13" xfId="623" xr:uid="{00000000-0005-0000-0000-000075020000}"/>
    <cellStyle name="Normal 40 14" xfId="624" xr:uid="{00000000-0005-0000-0000-000076020000}"/>
    <cellStyle name="Normal 40 15" xfId="625" xr:uid="{00000000-0005-0000-0000-000077020000}"/>
    <cellStyle name="Normal 40 16" xfId="626" xr:uid="{00000000-0005-0000-0000-000078020000}"/>
    <cellStyle name="Normal 40 17" xfId="627" xr:uid="{00000000-0005-0000-0000-000079020000}"/>
    <cellStyle name="Normal 40 18" xfId="628" xr:uid="{00000000-0005-0000-0000-00007A020000}"/>
    <cellStyle name="Normal 40 19" xfId="629" xr:uid="{00000000-0005-0000-0000-00007B020000}"/>
    <cellStyle name="Normal 40 2" xfId="630" xr:uid="{00000000-0005-0000-0000-00007C020000}"/>
    <cellStyle name="Normal 40 20" xfId="631" xr:uid="{00000000-0005-0000-0000-00007D020000}"/>
    <cellStyle name="Normal 40 21" xfId="632" xr:uid="{00000000-0005-0000-0000-00007E020000}"/>
    <cellStyle name="Normal 40 22" xfId="633" xr:uid="{00000000-0005-0000-0000-00007F020000}"/>
    <cellStyle name="Normal 40 23" xfId="634" xr:uid="{00000000-0005-0000-0000-000080020000}"/>
    <cellStyle name="Normal 40 24" xfId="635" xr:uid="{00000000-0005-0000-0000-000081020000}"/>
    <cellStyle name="Normal 40 25" xfId="636" xr:uid="{00000000-0005-0000-0000-000082020000}"/>
    <cellStyle name="Normal 40 26" xfId="637" xr:uid="{00000000-0005-0000-0000-000083020000}"/>
    <cellStyle name="Normal 40 27" xfId="638" xr:uid="{00000000-0005-0000-0000-000084020000}"/>
    <cellStyle name="Normal 40 28" xfId="639" xr:uid="{00000000-0005-0000-0000-000085020000}"/>
    <cellStyle name="Normal 40 29" xfId="640" xr:uid="{00000000-0005-0000-0000-000086020000}"/>
    <cellStyle name="Normal 40 3" xfId="641" xr:uid="{00000000-0005-0000-0000-000087020000}"/>
    <cellStyle name="Normal 40 30" xfId="642" xr:uid="{00000000-0005-0000-0000-000088020000}"/>
    <cellStyle name="Normal 40 31" xfId="643" xr:uid="{00000000-0005-0000-0000-000089020000}"/>
    <cellStyle name="Normal 40 32" xfId="644" xr:uid="{00000000-0005-0000-0000-00008A020000}"/>
    <cellStyle name="Normal 40 4" xfId="645" xr:uid="{00000000-0005-0000-0000-00008B020000}"/>
    <cellStyle name="Normal 40 5" xfId="646" xr:uid="{00000000-0005-0000-0000-00008C020000}"/>
    <cellStyle name="Normal 40 6" xfId="647" xr:uid="{00000000-0005-0000-0000-00008D020000}"/>
    <cellStyle name="Normal 40 7" xfId="648" xr:uid="{00000000-0005-0000-0000-00008E020000}"/>
    <cellStyle name="Normal 40 8" xfId="649" xr:uid="{00000000-0005-0000-0000-00008F020000}"/>
    <cellStyle name="Normal 40 9" xfId="650" xr:uid="{00000000-0005-0000-0000-000090020000}"/>
    <cellStyle name="Normal 41 10" xfId="651" xr:uid="{00000000-0005-0000-0000-000091020000}"/>
    <cellStyle name="Normal 41 11" xfId="652" xr:uid="{00000000-0005-0000-0000-000092020000}"/>
    <cellStyle name="Normal 41 12" xfId="653" xr:uid="{00000000-0005-0000-0000-000093020000}"/>
    <cellStyle name="Normal 41 13" xfId="654" xr:uid="{00000000-0005-0000-0000-000094020000}"/>
    <cellStyle name="Normal 41 14" xfId="655" xr:uid="{00000000-0005-0000-0000-000095020000}"/>
    <cellStyle name="Normal 41 15" xfId="656" xr:uid="{00000000-0005-0000-0000-000096020000}"/>
    <cellStyle name="Normal 41 16" xfId="657" xr:uid="{00000000-0005-0000-0000-000097020000}"/>
    <cellStyle name="Normal 41 17" xfId="658" xr:uid="{00000000-0005-0000-0000-000098020000}"/>
    <cellStyle name="Normal 41 18" xfId="659" xr:uid="{00000000-0005-0000-0000-000099020000}"/>
    <cellStyle name="Normal 41 19" xfId="660" xr:uid="{00000000-0005-0000-0000-00009A020000}"/>
    <cellStyle name="Normal 41 2" xfId="661" xr:uid="{00000000-0005-0000-0000-00009B020000}"/>
    <cellStyle name="Normal 41 20" xfId="662" xr:uid="{00000000-0005-0000-0000-00009C020000}"/>
    <cellStyle name="Normal 41 21" xfId="663" xr:uid="{00000000-0005-0000-0000-00009D020000}"/>
    <cellStyle name="Normal 41 22" xfId="664" xr:uid="{00000000-0005-0000-0000-00009E020000}"/>
    <cellStyle name="Normal 41 23" xfId="665" xr:uid="{00000000-0005-0000-0000-00009F020000}"/>
    <cellStyle name="Normal 41 24" xfId="666" xr:uid="{00000000-0005-0000-0000-0000A0020000}"/>
    <cellStyle name="Normal 41 25" xfId="667" xr:uid="{00000000-0005-0000-0000-0000A1020000}"/>
    <cellStyle name="Normal 41 26" xfId="668" xr:uid="{00000000-0005-0000-0000-0000A2020000}"/>
    <cellStyle name="Normal 41 27" xfId="669" xr:uid="{00000000-0005-0000-0000-0000A3020000}"/>
    <cellStyle name="Normal 41 28" xfId="670" xr:uid="{00000000-0005-0000-0000-0000A4020000}"/>
    <cellStyle name="Normal 41 29" xfId="671" xr:uid="{00000000-0005-0000-0000-0000A5020000}"/>
    <cellStyle name="Normal 41 3" xfId="672" xr:uid="{00000000-0005-0000-0000-0000A6020000}"/>
    <cellStyle name="Normal 41 30" xfId="673" xr:uid="{00000000-0005-0000-0000-0000A7020000}"/>
    <cellStyle name="Normal 41 31" xfId="674" xr:uid="{00000000-0005-0000-0000-0000A8020000}"/>
    <cellStyle name="Normal 41 32" xfId="675" xr:uid="{00000000-0005-0000-0000-0000A9020000}"/>
    <cellStyle name="Normal 41 4" xfId="676" xr:uid="{00000000-0005-0000-0000-0000AA020000}"/>
    <cellStyle name="Normal 41 5" xfId="677" xr:uid="{00000000-0005-0000-0000-0000AB020000}"/>
    <cellStyle name="Normal 41 6" xfId="678" xr:uid="{00000000-0005-0000-0000-0000AC020000}"/>
    <cellStyle name="Normal 41 7" xfId="679" xr:uid="{00000000-0005-0000-0000-0000AD020000}"/>
    <cellStyle name="Normal 41 8" xfId="680" xr:uid="{00000000-0005-0000-0000-0000AE020000}"/>
    <cellStyle name="Normal 41 9" xfId="681" xr:uid="{00000000-0005-0000-0000-0000AF020000}"/>
    <cellStyle name="Normal 42 10" xfId="682" xr:uid="{00000000-0005-0000-0000-0000B0020000}"/>
    <cellStyle name="Normal 42 11" xfId="683" xr:uid="{00000000-0005-0000-0000-0000B1020000}"/>
    <cellStyle name="Normal 42 12" xfId="684" xr:uid="{00000000-0005-0000-0000-0000B2020000}"/>
    <cellStyle name="Normal 42 13" xfId="685" xr:uid="{00000000-0005-0000-0000-0000B3020000}"/>
    <cellStyle name="Normal 42 14" xfId="686" xr:uid="{00000000-0005-0000-0000-0000B4020000}"/>
    <cellStyle name="Normal 42 15" xfId="687" xr:uid="{00000000-0005-0000-0000-0000B5020000}"/>
    <cellStyle name="Normal 42 16" xfId="688" xr:uid="{00000000-0005-0000-0000-0000B6020000}"/>
    <cellStyle name="Normal 42 17" xfId="689" xr:uid="{00000000-0005-0000-0000-0000B7020000}"/>
    <cellStyle name="Normal 42 18" xfId="690" xr:uid="{00000000-0005-0000-0000-0000B8020000}"/>
    <cellStyle name="Normal 42 19" xfId="691" xr:uid="{00000000-0005-0000-0000-0000B9020000}"/>
    <cellStyle name="Normal 42 2" xfId="692" xr:uid="{00000000-0005-0000-0000-0000BA020000}"/>
    <cellStyle name="Normal 42 20" xfId="693" xr:uid="{00000000-0005-0000-0000-0000BB020000}"/>
    <cellStyle name="Normal 42 21" xfId="694" xr:uid="{00000000-0005-0000-0000-0000BC020000}"/>
    <cellStyle name="Normal 42 22" xfId="695" xr:uid="{00000000-0005-0000-0000-0000BD020000}"/>
    <cellStyle name="Normal 42 23" xfId="696" xr:uid="{00000000-0005-0000-0000-0000BE020000}"/>
    <cellStyle name="Normal 42 24" xfId="697" xr:uid="{00000000-0005-0000-0000-0000BF020000}"/>
    <cellStyle name="Normal 42 25" xfId="698" xr:uid="{00000000-0005-0000-0000-0000C0020000}"/>
    <cellStyle name="Normal 42 26" xfId="699" xr:uid="{00000000-0005-0000-0000-0000C1020000}"/>
    <cellStyle name="Normal 42 27" xfId="700" xr:uid="{00000000-0005-0000-0000-0000C2020000}"/>
    <cellStyle name="Normal 42 28" xfId="701" xr:uid="{00000000-0005-0000-0000-0000C3020000}"/>
    <cellStyle name="Normal 42 29" xfId="702" xr:uid="{00000000-0005-0000-0000-0000C4020000}"/>
    <cellStyle name="Normal 42 3" xfId="703" xr:uid="{00000000-0005-0000-0000-0000C5020000}"/>
    <cellStyle name="Normal 42 30" xfId="704" xr:uid="{00000000-0005-0000-0000-0000C6020000}"/>
    <cellStyle name="Normal 42 31" xfId="705" xr:uid="{00000000-0005-0000-0000-0000C7020000}"/>
    <cellStyle name="Normal 42 32" xfId="706" xr:uid="{00000000-0005-0000-0000-0000C8020000}"/>
    <cellStyle name="Normal 42 4" xfId="707" xr:uid="{00000000-0005-0000-0000-0000C9020000}"/>
    <cellStyle name="Normal 42 5" xfId="708" xr:uid="{00000000-0005-0000-0000-0000CA020000}"/>
    <cellStyle name="Normal 42 6" xfId="709" xr:uid="{00000000-0005-0000-0000-0000CB020000}"/>
    <cellStyle name="Normal 42 7" xfId="710" xr:uid="{00000000-0005-0000-0000-0000CC020000}"/>
    <cellStyle name="Normal 42 8" xfId="711" xr:uid="{00000000-0005-0000-0000-0000CD020000}"/>
    <cellStyle name="Normal 42 9" xfId="712" xr:uid="{00000000-0005-0000-0000-0000CE020000}"/>
    <cellStyle name="Normal 43 10" xfId="713" xr:uid="{00000000-0005-0000-0000-0000CF020000}"/>
    <cellStyle name="Normal 43 11" xfId="714" xr:uid="{00000000-0005-0000-0000-0000D0020000}"/>
    <cellStyle name="Normal 43 12" xfId="715" xr:uid="{00000000-0005-0000-0000-0000D1020000}"/>
    <cellStyle name="Normal 43 13" xfId="716" xr:uid="{00000000-0005-0000-0000-0000D2020000}"/>
    <cellStyle name="Normal 43 14" xfId="717" xr:uid="{00000000-0005-0000-0000-0000D3020000}"/>
    <cellStyle name="Normal 43 15" xfId="718" xr:uid="{00000000-0005-0000-0000-0000D4020000}"/>
    <cellStyle name="Normal 43 16" xfId="719" xr:uid="{00000000-0005-0000-0000-0000D5020000}"/>
    <cellStyle name="Normal 43 17" xfId="720" xr:uid="{00000000-0005-0000-0000-0000D6020000}"/>
    <cellStyle name="Normal 43 18" xfId="721" xr:uid="{00000000-0005-0000-0000-0000D7020000}"/>
    <cellStyle name="Normal 43 19" xfId="722" xr:uid="{00000000-0005-0000-0000-0000D8020000}"/>
    <cellStyle name="Normal 43 2" xfId="723" xr:uid="{00000000-0005-0000-0000-0000D9020000}"/>
    <cellStyle name="Normal 43 20" xfId="724" xr:uid="{00000000-0005-0000-0000-0000DA020000}"/>
    <cellStyle name="Normal 43 21" xfId="725" xr:uid="{00000000-0005-0000-0000-0000DB020000}"/>
    <cellStyle name="Normal 43 22" xfId="726" xr:uid="{00000000-0005-0000-0000-0000DC020000}"/>
    <cellStyle name="Normal 43 23" xfId="727" xr:uid="{00000000-0005-0000-0000-0000DD020000}"/>
    <cellStyle name="Normal 43 24" xfId="728" xr:uid="{00000000-0005-0000-0000-0000DE020000}"/>
    <cellStyle name="Normal 43 25" xfId="729" xr:uid="{00000000-0005-0000-0000-0000DF020000}"/>
    <cellStyle name="Normal 43 26" xfId="730" xr:uid="{00000000-0005-0000-0000-0000E0020000}"/>
    <cellStyle name="Normal 43 27" xfId="731" xr:uid="{00000000-0005-0000-0000-0000E1020000}"/>
    <cellStyle name="Normal 43 28" xfId="732" xr:uid="{00000000-0005-0000-0000-0000E2020000}"/>
    <cellStyle name="Normal 43 29" xfId="733" xr:uid="{00000000-0005-0000-0000-0000E3020000}"/>
    <cellStyle name="Normal 43 3" xfId="734" xr:uid="{00000000-0005-0000-0000-0000E4020000}"/>
    <cellStyle name="Normal 43 30" xfId="735" xr:uid="{00000000-0005-0000-0000-0000E5020000}"/>
    <cellStyle name="Normal 43 31" xfId="736" xr:uid="{00000000-0005-0000-0000-0000E6020000}"/>
    <cellStyle name="Normal 43 32" xfId="737" xr:uid="{00000000-0005-0000-0000-0000E7020000}"/>
    <cellStyle name="Normal 43 4" xfId="738" xr:uid="{00000000-0005-0000-0000-0000E8020000}"/>
    <cellStyle name="Normal 43 5" xfId="739" xr:uid="{00000000-0005-0000-0000-0000E9020000}"/>
    <cellStyle name="Normal 43 6" xfId="740" xr:uid="{00000000-0005-0000-0000-0000EA020000}"/>
    <cellStyle name="Normal 43 7" xfId="741" xr:uid="{00000000-0005-0000-0000-0000EB020000}"/>
    <cellStyle name="Normal 43 8" xfId="742" xr:uid="{00000000-0005-0000-0000-0000EC020000}"/>
    <cellStyle name="Normal 43 9" xfId="743" xr:uid="{00000000-0005-0000-0000-0000ED020000}"/>
    <cellStyle name="Normal 44" xfId="744" xr:uid="{00000000-0005-0000-0000-0000EE020000}"/>
    <cellStyle name="Normal 44 10" xfId="745" xr:uid="{00000000-0005-0000-0000-0000EF020000}"/>
    <cellStyle name="Normal 44 10 2" xfId="746" xr:uid="{00000000-0005-0000-0000-0000F0020000}"/>
    <cellStyle name="Normal 44 11" xfId="747" xr:uid="{00000000-0005-0000-0000-0000F1020000}"/>
    <cellStyle name="Normal 44 12" xfId="748" xr:uid="{00000000-0005-0000-0000-0000F2020000}"/>
    <cellStyle name="Normal 44 13" xfId="749" xr:uid="{00000000-0005-0000-0000-0000F3020000}"/>
    <cellStyle name="Normal 44 14" xfId="750" xr:uid="{00000000-0005-0000-0000-0000F4020000}"/>
    <cellStyle name="Normal 44 15" xfId="751" xr:uid="{00000000-0005-0000-0000-0000F5020000}"/>
    <cellStyle name="Normal 44 16" xfId="752" xr:uid="{00000000-0005-0000-0000-0000F6020000}"/>
    <cellStyle name="Normal 44 17" xfId="753" xr:uid="{00000000-0005-0000-0000-0000F7020000}"/>
    <cellStyle name="Normal 44 18" xfId="754" xr:uid="{00000000-0005-0000-0000-0000F8020000}"/>
    <cellStyle name="Normal 44 19" xfId="755" xr:uid="{00000000-0005-0000-0000-0000F9020000}"/>
    <cellStyle name="Normal 44 2" xfId="756" xr:uid="{00000000-0005-0000-0000-0000FA020000}"/>
    <cellStyle name="Normal 44 20" xfId="757" xr:uid="{00000000-0005-0000-0000-0000FB020000}"/>
    <cellStyle name="Normal 44 21" xfId="758" xr:uid="{00000000-0005-0000-0000-0000FC020000}"/>
    <cellStyle name="Normal 44 22" xfId="759" xr:uid="{00000000-0005-0000-0000-0000FD020000}"/>
    <cellStyle name="Normal 44 23" xfId="760" xr:uid="{00000000-0005-0000-0000-0000FE020000}"/>
    <cellStyle name="Normal 44 24" xfId="761" xr:uid="{00000000-0005-0000-0000-0000FF020000}"/>
    <cellStyle name="Normal 44 25" xfId="762" xr:uid="{00000000-0005-0000-0000-000000030000}"/>
    <cellStyle name="Normal 44 26" xfId="763" xr:uid="{00000000-0005-0000-0000-000001030000}"/>
    <cellStyle name="Normal 44 27" xfId="764" xr:uid="{00000000-0005-0000-0000-000002030000}"/>
    <cellStyle name="Normal 44 28" xfId="765" xr:uid="{00000000-0005-0000-0000-000003030000}"/>
    <cellStyle name="Normal 44 29" xfId="766" xr:uid="{00000000-0005-0000-0000-000004030000}"/>
    <cellStyle name="Normal 44 3" xfId="767" xr:uid="{00000000-0005-0000-0000-000005030000}"/>
    <cellStyle name="Normal 44 30" xfId="768" xr:uid="{00000000-0005-0000-0000-000006030000}"/>
    <cellStyle name="Normal 44 31" xfId="769" xr:uid="{00000000-0005-0000-0000-000007030000}"/>
    <cellStyle name="Normal 44 32" xfId="770" xr:uid="{00000000-0005-0000-0000-000008030000}"/>
    <cellStyle name="Normal 44 4" xfId="771" xr:uid="{00000000-0005-0000-0000-000009030000}"/>
    <cellStyle name="Normal 44 5" xfId="772" xr:uid="{00000000-0005-0000-0000-00000A030000}"/>
    <cellStyle name="Normal 44 6" xfId="773" xr:uid="{00000000-0005-0000-0000-00000B030000}"/>
    <cellStyle name="Normal 44 7" xfId="774" xr:uid="{00000000-0005-0000-0000-00000C030000}"/>
    <cellStyle name="Normal 44 8" xfId="775" xr:uid="{00000000-0005-0000-0000-00000D030000}"/>
    <cellStyle name="Normal 44 9" xfId="776" xr:uid="{00000000-0005-0000-0000-00000E030000}"/>
    <cellStyle name="Normal 45" xfId="777" xr:uid="{00000000-0005-0000-0000-00000F030000}"/>
    <cellStyle name="Normal 45 10" xfId="778" xr:uid="{00000000-0005-0000-0000-000010030000}"/>
    <cellStyle name="Normal 45 11" xfId="779" xr:uid="{00000000-0005-0000-0000-000011030000}"/>
    <cellStyle name="Normal 45 12" xfId="780" xr:uid="{00000000-0005-0000-0000-000012030000}"/>
    <cellStyle name="Normal 45 13" xfId="781" xr:uid="{00000000-0005-0000-0000-000013030000}"/>
    <cellStyle name="Normal 45 14" xfId="782" xr:uid="{00000000-0005-0000-0000-000014030000}"/>
    <cellStyle name="Normal 45 15" xfId="783" xr:uid="{00000000-0005-0000-0000-000015030000}"/>
    <cellStyle name="Normal 45 16" xfId="784" xr:uid="{00000000-0005-0000-0000-000016030000}"/>
    <cellStyle name="Normal 45 17" xfId="785" xr:uid="{00000000-0005-0000-0000-000017030000}"/>
    <cellStyle name="Normal 45 18" xfId="786" xr:uid="{00000000-0005-0000-0000-000018030000}"/>
    <cellStyle name="Normal 45 19" xfId="787" xr:uid="{00000000-0005-0000-0000-000019030000}"/>
    <cellStyle name="Normal 45 2" xfId="788" xr:uid="{00000000-0005-0000-0000-00001A030000}"/>
    <cellStyle name="Normal 45 20" xfId="789" xr:uid="{00000000-0005-0000-0000-00001B030000}"/>
    <cellStyle name="Normal 45 21" xfId="790" xr:uid="{00000000-0005-0000-0000-00001C030000}"/>
    <cellStyle name="Normal 45 22" xfId="791" xr:uid="{00000000-0005-0000-0000-00001D030000}"/>
    <cellStyle name="Normal 45 23" xfId="792" xr:uid="{00000000-0005-0000-0000-00001E030000}"/>
    <cellStyle name="Normal 45 24" xfId="793" xr:uid="{00000000-0005-0000-0000-00001F030000}"/>
    <cellStyle name="Normal 45 25" xfId="794" xr:uid="{00000000-0005-0000-0000-000020030000}"/>
    <cellStyle name="Normal 45 26" xfId="795" xr:uid="{00000000-0005-0000-0000-000021030000}"/>
    <cellStyle name="Normal 45 27" xfId="796" xr:uid="{00000000-0005-0000-0000-000022030000}"/>
    <cellStyle name="Normal 45 28" xfId="797" xr:uid="{00000000-0005-0000-0000-000023030000}"/>
    <cellStyle name="Normal 45 29" xfId="798" xr:uid="{00000000-0005-0000-0000-000024030000}"/>
    <cellStyle name="Normal 45 3" xfId="799" xr:uid="{00000000-0005-0000-0000-000025030000}"/>
    <cellStyle name="Normal 45 30" xfId="800" xr:uid="{00000000-0005-0000-0000-000026030000}"/>
    <cellStyle name="Normal 45 31" xfId="801" xr:uid="{00000000-0005-0000-0000-000027030000}"/>
    <cellStyle name="Normal 45 32" xfId="802" xr:uid="{00000000-0005-0000-0000-000028030000}"/>
    <cellStyle name="Normal 45 4" xfId="803" xr:uid="{00000000-0005-0000-0000-000029030000}"/>
    <cellStyle name="Normal 45 5" xfId="804" xr:uid="{00000000-0005-0000-0000-00002A030000}"/>
    <cellStyle name="Normal 45 6" xfId="805" xr:uid="{00000000-0005-0000-0000-00002B030000}"/>
    <cellStyle name="Normal 45 7" xfId="806" xr:uid="{00000000-0005-0000-0000-00002C030000}"/>
    <cellStyle name="Normal 45 8" xfId="807" xr:uid="{00000000-0005-0000-0000-00002D030000}"/>
    <cellStyle name="Normal 45 9" xfId="808" xr:uid="{00000000-0005-0000-0000-00002E030000}"/>
    <cellStyle name="Normal 46 10" xfId="809" xr:uid="{00000000-0005-0000-0000-00002F030000}"/>
    <cellStyle name="Normal 46 11" xfId="810" xr:uid="{00000000-0005-0000-0000-000030030000}"/>
    <cellStyle name="Normal 46 12" xfId="811" xr:uid="{00000000-0005-0000-0000-000031030000}"/>
    <cellStyle name="Normal 46 13" xfId="812" xr:uid="{00000000-0005-0000-0000-000032030000}"/>
    <cellStyle name="Normal 46 14" xfId="813" xr:uid="{00000000-0005-0000-0000-000033030000}"/>
    <cellStyle name="Normal 46 15" xfId="814" xr:uid="{00000000-0005-0000-0000-000034030000}"/>
    <cellStyle name="Normal 46 16" xfId="815" xr:uid="{00000000-0005-0000-0000-000035030000}"/>
    <cellStyle name="Normal 46 17" xfId="816" xr:uid="{00000000-0005-0000-0000-000036030000}"/>
    <cellStyle name="Normal 46 18" xfId="817" xr:uid="{00000000-0005-0000-0000-000037030000}"/>
    <cellStyle name="Normal 46 19" xfId="818" xr:uid="{00000000-0005-0000-0000-000038030000}"/>
    <cellStyle name="Normal 46 2" xfId="819" xr:uid="{00000000-0005-0000-0000-000039030000}"/>
    <cellStyle name="Normal 46 20" xfId="820" xr:uid="{00000000-0005-0000-0000-00003A030000}"/>
    <cellStyle name="Normal 46 21" xfId="821" xr:uid="{00000000-0005-0000-0000-00003B030000}"/>
    <cellStyle name="Normal 46 22" xfId="822" xr:uid="{00000000-0005-0000-0000-00003C030000}"/>
    <cellStyle name="Normal 46 23" xfId="823" xr:uid="{00000000-0005-0000-0000-00003D030000}"/>
    <cellStyle name="Normal 46 24" xfId="824" xr:uid="{00000000-0005-0000-0000-00003E030000}"/>
    <cellStyle name="Normal 46 25" xfId="825" xr:uid="{00000000-0005-0000-0000-00003F030000}"/>
    <cellStyle name="Normal 46 26" xfId="826" xr:uid="{00000000-0005-0000-0000-000040030000}"/>
    <cellStyle name="Normal 46 27" xfId="827" xr:uid="{00000000-0005-0000-0000-000041030000}"/>
    <cellStyle name="Normal 46 28" xfId="828" xr:uid="{00000000-0005-0000-0000-000042030000}"/>
    <cellStyle name="Normal 46 29" xfId="829" xr:uid="{00000000-0005-0000-0000-000043030000}"/>
    <cellStyle name="Normal 46 3" xfId="830" xr:uid="{00000000-0005-0000-0000-000044030000}"/>
    <cellStyle name="Normal 46 30" xfId="831" xr:uid="{00000000-0005-0000-0000-000045030000}"/>
    <cellStyle name="Normal 46 31" xfId="832" xr:uid="{00000000-0005-0000-0000-000046030000}"/>
    <cellStyle name="Normal 46 32" xfId="833" xr:uid="{00000000-0005-0000-0000-000047030000}"/>
    <cellStyle name="Normal 46 4" xfId="834" xr:uid="{00000000-0005-0000-0000-000048030000}"/>
    <cellStyle name="Normal 46 5" xfId="835" xr:uid="{00000000-0005-0000-0000-000049030000}"/>
    <cellStyle name="Normal 46 6" xfId="836" xr:uid="{00000000-0005-0000-0000-00004A030000}"/>
    <cellStyle name="Normal 46 7" xfId="837" xr:uid="{00000000-0005-0000-0000-00004B030000}"/>
    <cellStyle name="Normal 46 8" xfId="838" xr:uid="{00000000-0005-0000-0000-00004C030000}"/>
    <cellStyle name="Normal 46 9" xfId="839" xr:uid="{00000000-0005-0000-0000-00004D030000}"/>
    <cellStyle name="Normal 47" xfId="840" xr:uid="{00000000-0005-0000-0000-00004E030000}"/>
    <cellStyle name="Normal 47 10" xfId="841" xr:uid="{00000000-0005-0000-0000-00004F030000}"/>
    <cellStyle name="Normal 47 10 2" xfId="842" xr:uid="{00000000-0005-0000-0000-000050030000}"/>
    <cellStyle name="Normal 47 11" xfId="843" xr:uid="{00000000-0005-0000-0000-000051030000}"/>
    <cellStyle name="Normal 47 12" xfId="844" xr:uid="{00000000-0005-0000-0000-000052030000}"/>
    <cellStyle name="Normal 47 13" xfId="845" xr:uid="{00000000-0005-0000-0000-000053030000}"/>
    <cellStyle name="Normal 47 14" xfId="846" xr:uid="{00000000-0005-0000-0000-000054030000}"/>
    <cellStyle name="Normal 47 15" xfId="847" xr:uid="{00000000-0005-0000-0000-000055030000}"/>
    <cellStyle name="Normal 47 16" xfId="848" xr:uid="{00000000-0005-0000-0000-000056030000}"/>
    <cellStyle name="Normal 47 17" xfId="849" xr:uid="{00000000-0005-0000-0000-000057030000}"/>
    <cellStyle name="Normal 47 18" xfId="850" xr:uid="{00000000-0005-0000-0000-000058030000}"/>
    <cellStyle name="Normal 47 19" xfId="851" xr:uid="{00000000-0005-0000-0000-000059030000}"/>
    <cellStyle name="Normal 47 2" xfId="852" xr:uid="{00000000-0005-0000-0000-00005A030000}"/>
    <cellStyle name="Normal 47 20" xfId="853" xr:uid="{00000000-0005-0000-0000-00005B030000}"/>
    <cellStyle name="Normal 47 21" xfId="854" xr:uid="{00000000-0005-0000-0000-00005C030000}"/>
    <cellStyle name="Normal 47 22" xfId="855" xr:uid="{00000000-0005-0000-0000-00005D030000}"/>
    <cellStyle name="Normal 47 23" xfId="856" xr:uid="{00000000-0005-0000-0000-00005E030000}"/>
    <cellStyle name="Normal 47 24" xfId="857" xr:uid="{00000000-0005-0000-0000-00005F030000}"/>
    <cellStyle name="Normal 47 25" xfId="858" xr:uid="{00000000-0005-0000-0000-000060030000}"/>
    <cellStyle name="Normal 47 26" xfId="859" xr:uid="{00000000-0005-0000-0000-000061030000}"/>
    <cellStyle name="Normal 47 27" xfId="860" xr:uid="{00000000-0005-0000-0000-000062030000}"/>
    <cellStyle name="Normal 47 28" xfId="861" xr:uid="{00000000-0005-0000-0000-000063030000}"/>
    <cellStyle name="Normal 47 29" xfId="862" xr:uid="{00000000-0005-0000-0000-000064030000}"/>
    <cellStyle name="Normal 47 3" xfId="863" xr:uid="{00000000-0005-0000-0000-000065030000}"/>
    <cellStyle name="Normal 47 30" xfId="864" xr:uid="{00000000-0005-0000-0000-000066030000}"/>
    <cellStyle name="Normal 47 31" xfId="865" xr:uid="{00000000-0005-0000-0000-000067030000}"/>
    <cellStyle name="Normal 47 32" xfId="866" xr:uid="{00000000-0005-0000-0000-000068030000}"/>
    <cellStyle name="Normal 47 4" xfId="867" xr:uid="{00000000-0005-0000-0000-000069030000}"/>
    <cellStyle name="Normal 47 5" xfId="868" xr:uid="{00000000-0005-0000-0000-00006A030000}"/>
    <cellStyle name="Normal 47 6" xfId="869" xr:uid="{00000000-0005-0000-0000-00006B030000}"/>
    <cellStyle name="Normal 47 7" xfId="870" xr:uid="{00000000-0005-0000-0000-00006C030000}"/>
    <cellStyle name="Normal 47 8" xfId="871" xr:uid="{00000000-0005-0000-0000-00006D030000}"/>
    <cellStyle name="Normal 47 9" xfId="872" xr:uid="{00000000-0005-0000-0000-00006E030000}"/>
    <cellStyle name="Normal 48" xfId="873" xr:uid="{00000000-0005-0000-0000-00006F030000}"/>
    <cellStyle name="Normal 48 10" xfId="874" xr:uid="{00000000-0005-0000-0000-000070030000}"/>
    <cellStyle name="Normal 48 11" xfId="875" xr:uid="{00000000-0005-0000-0000-000071030000}"/>
    <cellStyle name="Normal 48 12" xfId="876" xr:uid="{00000000-0005-0000-0000-000072030000}"/>
    <cellStyle name="Normal 48 13" xfId="877" xr:uid="{00000000-0005-0000-0000-000073030000}"/>
    <cellStyle name="Normal 48 14" xfId="878" xr:uid="{00000000-0005-0000-0000-000074030000}"/>
    <cellStyle name="Normal 48 15" xfId="879" xr:uid="{00000000-0005-0000-0000-000075030000}"/>
    <cellStyle name="Normal 48 16" xfId="880" xr:uid="{00000000-0005-0000-0000-000076030000}"/>
    <cellStyle name="Normal 48 17" xfId="881" xr:uid="{00000000-0005-0000-0000-000077030000}"/>
    <cellStyle name="Normal 48 18" xfId="882" xr:uid="{00000000-0005-0000-0000-000078030000}"/>
    <cellStyle name="Normal 48 19" xfId="883" xr:uid="{00000000-0005-0000-0000-000079030000}"/>
    <cellStyle name="Normal 48 2" xfId="884" xr:uid="{00000000-0005-0000-0000-00007A030000}"/>
    <cellStyle name="Normal 48 20" xfId="885" xr:uid="{00000000-0005-0000-0000-00007B030000}"/>
    <cellStyle name="Normal 48 21" xfId="886" xr:uid="{00000000-0005-0000-0000-00007C030000}"/>
    <cellStyle name="Normal 48 22" xfId="887" xr:uid="{00000000-0005-0000-0000-00007D030000}"/>
    <cellStyle name="Normal 48 23" xfId="888" xr:uid="{00000000-0005-0000-0000-00007E030000}"/>
    <cellStyle name="Normal 48 24" xfId="889" xr:uid="{00000000-0005-0000-0000-00007F030000}"/>
    <cellStyle name="Normal 48 25" xfId="890" xr:uid="{00000000-0005-0000-0000-000080030000}"/>
    <cellStyle name="Normal 48 26" xfId="891" xr:uid="{00000000-0005-0000-0000-000081030000}"/>
    <cellStyle name="Normal 48 27" xfId="892" xr:uid="{00000000-0005-0000-0000-000082030000}"/>
    <cellStyle name="Normal 48 28" xfId="893" xr:uid="{00000000-0005-0000-0000-000083030000}"/>
    <cellStyle name="Normal 48 29" xfId="894" xr:uid="{00000000-0005-0000-0000-000084030000}"/>
    <cellStyle name="Normal 48 3" xfId="895" xr:uid="{00000000-0005-0000-0000-000085030000}"/>
    <cellStyle name="Normal 48 30" xfId="896" xr:uid="{00000000-0005-0000-0000-000086030000}"/>
    <cellStyle name="Normal 48 31" xfId="897" xr:uid="{00000000-0005-0000-0000-000087030000}"/>
    <cellStyle name="Normal 48 32" xfId="898" xr:uid="{00000000-0005-0000-0000-000088030000}"/>
    <cellStyle name="Normal 48 4" xfId="899" xr:uid="{00000000-0005-0000-0000-000089030000}"/>
    <cellStyle name="Normal 48 5" xfId="900" xr:uid="{00000000-0005-0000-0000-00008A030000}"/>
    <cellStyle name="Normal 48 6" xfId="901" xr:uid="{00000000-0005-0000-0000-00008B030000}"/>
    <cellStyle name="Normal 48 7" xfId="902" xr:uid="{00000000-0005-0000-0000-00008C030000}"/>
    <cellStyle name="Normal 48 8" xfId="903" xr:uid="{00000000-0005-0000-0000-00008D030000}"/>
    <cellStyle name="Normal 48 9" xfId="904" xr:uid="{00000000-0005-0000-0000-00008E030000}"/>
    <cellStyle name="Normal 49 10" xfId="905" xr:uid="{00000000-0005-0000-0000-00008F030000}"/>
    <cellStyle name="Normal 49 11" xfId="906" xr:uid="{00000000-0005-0000-0000-000090030000}"/>
    <cellStyle name="Normal 49 12" xfId="907" xr:uid="{00000000-0005-0000-0000-000091030000}"/>
    <cellStyle name="Normal 49 13" xfId="908" xr:uid="{00000000-0005-0000-0000-000092030000}"/>
    <cellStyle name="Normal 49 14" xfId="909" xr:uid="{00000000-0005-0000-0000-000093030000}"/>
    <cellStyle name="Normal 49 15" xfId="910" xr:uid="{00000000-0005-0000-0000-000094030000}"/>
    <cellStyle name="Normal 49 16" xfId="911" xr:uid="{00000000-0005-0000-0000-000095030000}"/>
    <cellStyle name="Normal 49 17" xfId="912" xr:uid="{00000000-0005-0000-0000-000096030000}"/>
    <cellStyle name="Normal 49 18" xfId="913" xr:uid="{00000000-0005-0000-0000-000097030000}"/>
    <cellStyle name="Normal 49 19" xfId="914" xr:uid="{00000000-0005-0000-0000-000098030000}"/>
    <cellStyle name="Normal 49 2" xfId="915" xr:uid="{00000000-0005-0000-0000-000099030000}"/>
    <cellStyle name="Normal 49 20" xfId="916" xr:uid="{00000000-0005-0000-0000-00009A030000}"/>
    <cellStyle name="Normal 49 21" xfId="917" xr:uid="{00000000-0005-0000-0000-00009B030000}"/>
    <cellStyle name="Normal 49 22" xfId="918" xr:uid="{00000000-0005-0000-0000-00009C030000}"/>
    <cellStyle name="Normal 49 23" xfId="919" xr:uid="{00000000-0005-0000-0000-00009D030000}"/>
    <cellStyle name="Normal 49 24" xfId="920" xr:uid="{00000000-0005-0000-0000-00009E030000}"/>
    <cellStyle name="Normal 49 25" xfId="921" xr:uid="{00000000-0005-0000-0000-00009F030000}"/>
    <cellStyle name="Normal 49 26" xfId="922" xr:uid="{00000000-0005-0000-0000-0000A0030000}"/>
    <cellStyle name="Normal 49 27" xfId="923" xr:uid="{00000000-0005-0000-0000-0000A1030000}"/>
    <cellStyle name="Normal 49 28" xfId="924" xr:uid="{00000000-0005-0000-0000-0000A2030000}"/>
    <cellStyle name="Normal 49 29" xfId="925" xr:uid="{00000000-0005-0000-0000-0000A3030000}"/>
    <cellStyle name="Normal 49 3" xfId="926" xr:uid="{00000000-0005-0000-0000-0000A4030000}"/>
    <cellStyle name="Normal 49 30" xfId="927" xr:uid="{00000000-0005-0000-0000-0000A5030000}"/>
    <cellStyle name="Normal 49 31" xfId="928" xr:uid="{00000000-0005-0000-0000-0000A6030000}"/>
    <cellStyle name="Normal 49 32" xfId="929" xr:uid="{00000000-0005-0000-0000-0000A7030000}"/>
    <cellStyle name="Normal 49 4" xfId="930" xr:uid="{00000000-0005-0000-0000-0000A8030000}"/>
    <cellStyle name="Normal 49 5" xfId="931" xr:uid="{00000000-0005-0000-0000-0000A9030000}"/>
    <cellStyle name="Normal 49 6" xfId="932" xr:uid="{00000000-0005-0000-0000-0000AA030000}"/>
    <cellStyle name="Normal 49 7" xfId="933" xr:uid="{00000000-0005-0000-0000-0000AB030000}"/>
    <cellStyle name="Normal 49 8" xfId="934" xr:uid="{00000000-0005-0000-0000-0000AC030000}"/>
    <cellStyle name="Normal 49 9" xfId="935" xr:uid="{00000000-0005-0000-0000-0000AD030000}"/>
    <cellStyle name="Normal 5" xfId="936" xr:uid="{00000000-0005-0000-0000-0000AE030000}"/>
    <cellStyle name="Normal 5 2" xfId="937" xr:uid="{00000000-0005-0000-0000-0000AF030000}"/>
    <cellStyle name="Normal 5 3" xfId="938" xr:uid="{00000000-0005-0000-0000-0000B0030000}"/>
    <cellStyle name="Normal 5 4" xfId="939" xr:uid="{00000000-0005-0000-0000-0000B1030000}"/>
    <cellStyle name="Normal 5 5" xfId="940" xr:uid="{00000000-0005-0000-0000-0000B2030000}"/>
    <cellStyle name="Normal 50 10" xfId="941" xr:uid="{00000000-0005-0000-0000-0000B3030000}"/>
    <cellStyle name="Normal 50 11" xfId="942" xr:uid="{00000000-0005-0000-0000-0000B4030000}"/>
    <cellStyle name="Normal 50 12" xfId="943" xr:uid="{00000000-0005-0000-0000-0000B5030000}"/>
    <cellStyle name="Normal 50 13" xfId="944" xr:uid="{00000000-0005-0000-0000-0000B6030000}"/>
    <cellStyle name="Normal 50 14" xfId="945" xr:uid="{00000000-0005-0000-0000-0000B7030000}"/>
    <cellStyle name="Normal 50 15" xfId="946" xr:uid="{00000000-0005-0000-0000-0000B8030000}"/>
    <cellStyle name="Normal 50 16" xfId="947" xr:uid="{00000000-0005-0000-0000-0000B9030000}"/>
    <cellStyle name="Normal 50 17" xfId="948" xr:uid="{00000000-0005-0000-0000-0000BA030000}"/>
    <cellStyle name="Normal 50 18" xfId="949" xr:uid="{00000000-0005-0000-0000-0000BB030000}"/>
    <cellStyle name="Normal 50 19" xfId="950" xr:uid="{00000000-0005-0000-0000-0000BC030000}"/>
    <cellStyle name="Normal 50 2" xfId="951" xr:uid="{00000000-0005-0000-0000-0000BD030000}"/>
    <cellStyle name="Normal 50 3" xfId="952" xr:uid="{00000000-0005-0000-0000-0000BE030000}"/>
    <cellStyle name="Normal 50 4" xfId="953" xr:uid="{00000000-0005-0000-0000-0000BF030000}"/>
    <cellStyle name="Normal 50 5" xfId="954" xr:uid="{00000000-0005-0000-0000-0000C0030000}"/>
    <cellStyle name="Normal 50 6" xfId="955" xr:uid="{00000000-0005-0000-0000-0000C1030000}"/>
    <cellStyle name="Normal 50 7" xfId="956" xr:uid="{00000000-0005-0000-0000-0000C2030000}"/>
    <cellStyle name="Normal 50 8" xfId="957" xr:uid="{00000000-0005-0000-0000-0000C3030000}"/>
    <cellStyle name="Normal 50 9" xfId="958" xr:uid="{00000000-0005-0000-0000-0000C4030000}"/>
    <cellStyle name="Normal 51" xfId="959" xr:uid="{00000000-0005-0000-0000-0000C5030000}"/>
    <cellStyle name="Normal 51 10" xfId="960" xr:uid="{00000000-0005-0000-0000-0000C6030000}"/>
    <cellStyle name="Normal 51 10 2" xfId="961" xr:uid="{00000000-0005-0000-0000-0000C7030000}"/>
    <cellStyle name="Normal 51 11" xfId="962" xr:uid="{00000000-0005-0000-0000-0000C8030000}"/>
    <cellStyle name="Normal 51 12" xfId="963" xr:uid="{00000000-0005-0000-0000-0000C9030000}"/>
    <cellStyle name="Normal 51 13" xfId="964" xr:uid="{00000000-0005-0000-0000-0000CA030000}"/>
    <cellStyle name="Normal 51 14" xfId="965" xr:uid="{00000000-0005-0000-0000-0000CB030000}"/>
    <cellStyle name="Normal 51 15" xfId="966" xr:uid="{00000000-0005-0000-0000-0000CC030000}"/>
    <cellStyle name="Normal 51 16" xfId="967" xr:uid="{00000000-0005-0000-0000-0000CD030000}"/>
    <cellStyle name="Normal 51 17" xfId="968" xr:uid="{00000000-0005-0000-0000-0000CE030000}"/>
    <cellStyle name="Normal 51 18" xfId="969" xr:uid="{00000000-0005-0000-0000-0000CF030000}"/>
    <cellStyle name="Normal 51 19" xfId="970" xr:uid="{00000000-0005-0000-0000-0000D0030000}"/>
    <cellStyle name="Normal 51 2" xfId="971" xr:uid="{00000000-0005-0000-0000-0000D1030000}"/>
    <cellStyle name="Normal 51 20" xfId="972" xr:uid="{00000000-0005-0000-0000-0000D2030000}"/>
    <cellStyle name="Normal 51 21" xfId="973" xr:uid="{00000000-0005-0000-0000-0000D3030000}"/>
    <cellStyle name="Normal 51 22" xfId="974" xr:uid="{00000000-0005-0000-0000-0000D4030000}"/>
    <cellStyle name="Normal 51 23" xfId="975" xr:uid="{00000000-0005-0000-0000-0000D5030000}"/>
    <cellStyle name="Normal 51 24" xfId="976" xr:uid="{00000000-0005-0000-0000-0000D6030000}"/>
    <cellStyle name="Normal 51 25" xfId="977" xr:uid="{00000000-0005-0000-0000-0000D7030000}"/>
    <cellStyle name="Normal 51 26" xfId="978" xr:uid="{00000000-0005-0000-0000-0000D8030000}"/>
    <cellStyle name="Normal 51 27" xfId="979" xr:uid="{00000000-0005-0000-0000-0000D9030000}"/>
    <cellStyle name="Normal 51 28" xfId="980" xr:uid="{00000000-0005-0000-0000-0000DA030000}"/>
    <cellStyle name="Normal 51 29" xfId="981" xr:uid="{00000000-0005-0000-0000-0000DB030000}"/>
    <cellStyle name="Normal 51 3" xfId="982" xr:uid="{00000000-0005-0000-0000-0000DC030000}"/>
    <cellStyle name="Normal 51 30" xfId="983" xr:uid="{00000000-0005-0000-0000-0000DD030000}"/>
    <cellStyle name="Normal 51 31" xfId="984" xr:uid="{00000000-0005-0000-0000-0000DE030000}"/>
    <cellStyle name="Normal 51 32" xfId="985" xr:uid="{00000000-0005-0000-0000-0000DF030000}"/>
    <cellStyle name="Normal 51 4" xfId="986" xr:uid="{00000000-0005-0000-0000-0000E0030000}"/>
    <cellStyle name="Normal 51 5" xfId="987" xr:uid="{00000000-0005-0000-0000-0000E1030000}"/>
    <cellStyle name="Normal 51 6" xfId="988" xr:uid="{00000000-0005-0000-0000-0000E2030000}"/>
    <cellStyle name="Normal 51 7" xfId="989" xr:uid="{00000000-0005-0000-0000-0000E3030000}"/>
    <cellStyle name="Normal 51 8" xfId="990" xr:uid="{00000000-0005-0000-0000-0000E4030000}"/>
    <cellStyle name="Normal 51 9" xfId="991" xr:uid="{00000000-0005-0000-0000-0000E5030000}"/>
    <cellStyle name="Normal 52" xfId="992" xr:uid="{00000000-0005-0000-0000-0000E6030000}"/>
    <cellStyle name="Normal 52 10" xfId="993" xr:uid="{00000000-0005-0000-0000-0000E7030000}"/>
    <cellStyle name="Normal 52 11" xfId="994" xr:uid="{00000000-0005-0000-0000-0000E8030000}"/>
    <cellStyle name="Normal 52 12" xfId="995" xr:uid="{00000000-0005-0000-0000-0000E9030000}"/>
    <cellStyle name="Normal 52 13" xfId="996" xr:uid="{00000000-0005-0000-0000-0000EA030000}"/>
    <cellStyle name="Normal 52 14" xfId="997" xr:uid="{00000000-0005-0000-0000-0000EB030000}"/>
    <cellStyle name="Normal 52 15" xfId="998" xr:uid="{00000000-0005-0000-0000-0000EC030000}"/>
    <cellStyle name="Normal 52 16" xfId="999" xr:uid="{00000000-0005-0000-0000-0000ED030000}"/>
    <cellStyle name="Normal 52 17" xfId="1000" xr:uid="{00000000-0005-0000-0000-0000EE030000}"/>
    <cellStyle name="Normal 52 18" xfId="1001" xr:uid="{00000000-0005-0000-0000-0000EF030000}"/>
    <cellStyle name="Normal 52 19" xfId="1002" xr:uid="{00000000-0005-0000-0000-0000F0030000}"/>
    <cellStyle name="Normal 52 2" xfId="1003" xr:uid="{00000000-0005-0000-0000-0000F1030000}"/>
    <cellStyle name="Normal 52 20" xfId="1004" xr:uid="{00000000-0005-0000-0000-0000F2030000}"/>
    <cellStyle name="Normal 52 21" xfId="1005" xr:uid="{00000000-0005-0000-0000-0000F3030000}"/>
    <cellStyle name="Normal 52 22" xfId="1006" xr:uid="{00000000-0005-0000-0000-0000F4030000}"/>
    <cellStyle name="Normal 52 23" xfId="1007" xr:uid="{00000000-0005-0000-0000-0000F5030000}"/>
    <cellStyle name="Normal 52 24" xfId="1008" xr:uid="{00000000-0005-0000-0000-0000F6030000}"/>
    <cellStyle name="Normal 52 25" xfId="1009" xr:uid="{00000000-0005-0000-0000-0000F7030000}"/>
    <cellStyle name="Normal 52 26" xfId="1010" xr:uid="{00000000-0005-0000-0000-0000F8030000}"/>
    <cellStyle name="Normal 52 27" xfId="1011" xr:uid="{00000000-0005-0000-0000-0000F9030000}"/>
    <cellStyle name="Normal 52 28" xfId="1012" xr:uid="{00000000-0005-0000-0000-0000FA030000}"/>
    <cellStyle name="Normal 52 29" xfId="1013" xr:uid="{00000000-0005-0000-0000-0000FB030000}"/>
    <cellStyle name="Normal 52 3" xfId="1014" xr:uid="{00000000-0005-0000-0000-0000FC030000}"/>
    <cellStyle name="Normal 52 30" xfId="1015" xr:uid="{00000000-0005-0000-0000-0000FD030000}"/>
    <cellStyle name="Normal 52 31" xfId="1016" xr:uid="{00000000-0005-0000-0000-0000FE030000}"/>
    <cellStyle name="Normal 52 32" xfId="1017" xr:uid="{00000000-0005-0000-0000-0000FF030000}"/>
    <cellStyle name="Normal 52 4" xfId="1018" xr:uid="{00000000-0005-0000-0000-000000040000}"/>
    <cellStyle name="Normal 52 5" xfId="1019" xr:uid="{00000000-0005-0000-0000-000001040000}"/>
    <cellStyle name="Normal 52 6" xfId="1020" xr:uid="{00000000-0005-0000-0000-000002040000}"/>
    <cellStyle name="Normal 52 7" xfId="1021" xr:uid="{00000000-0005-0000-0000-000003040000}"/>
    <cellStyle name="Normal 52 8" xfId="1022" xr:uid="{00000000-0005-0000-0000-000004040000}"/>
    <cellStyle name="Normal 52 9" xfId="1023" xr:uid="{00000000-0005-0000-0000-000005040000}"/>
    <cellStyle name="Normal 6" xfId="1024" xr:uid="{00000000-0005-0000-0000-000006040000}"/>
    <cellStyle name="Normal 6 10" xfId="1025" xr:uid="{00000000-0005-0000-0000-000007040000}"/>
    <cellStyle name="Normal 6 11" xfId="1026" xr:uid="{00000000-0005-0000-0000-000008040000}"/>
    <cellStyle name="Normal 6 12" xfId="1027" xr:uid="{00000000-0005-0000-0000-000009040000}"/>
    <cellStyle name="Normal 6 13" xfId="1028" xr:uid="{00000000-0005-0000-0000-00000A040000}"/>
    <cellStyle name="Normal 6 14" xfId="1029" xr:uid="{00000000-0005-0000-0000-00000B040000}"/>
    <cellStyle name="Normal 6 15" xfId="1030" xr:uid="{00000000-0005-0000-0000-00000C040000}"/>
    <cellStyle name="Normal 6 16" xfId="1031" xr:uid="{00000000-0005-0000-0000-00000D040000}"/>
    <cellStyle name="Normal 6 17" xfId="1032" xr:uid="{00000000-0005-0000-0000-00000E040000}"/>
    <cellStyle name="Normal 6 18" xfId="1033" xr:uid="{00000000-0005-0000-0000-00000F040000}"/>
    <cellStyle name="Normal 6 19" xfId="1034" xr:uid="{00000000-0005-0000-0000-000010040000}"/>
    <cellStyle name="Normal 6 2" xfId="1035" xr:uid="{00000000-0005-0000-0000-000011040000}"/>
    <cellStyle name="Normal 6 20" xfId="1036" xr:uid="{00000000-0005-0000-0000-000012040000}"/>
    <cellStyle name="Normal 6 21" xfId="1037" xr:uid="{00000000-0005-0000-0000-000013040000}"/>
    <cellStyle name="Normal 6 22" xfId="1038" xr:uid="{00000000-0005-0000-0000-000014040000}"/>
    <cellStyle name="Normal 6 23" xfId="1039" xr:uid="{00000000-0005-0000-0000-000015040000}"/>
    <cellStyle name="Normal 6 24" xfId="1040" xr:uid="{00000000-0005-0000-0000-000016040000}"/>
    <cellStyle name="Normal 6 25" xfId="1041" xr:uid="{00000000-0005-0000-0000-000017040000}"/>
    <cellStyle name="Normal 6 26" xfId="1042" xr:uid="{00000000-0005-0000-0000-000018040000}"/>
    <cellStyle name="Normal 6 27" xfId="1043" xr:uid="{00000000-0005-0000-0000-000019040000}"/>
    <cellStyle name="Normal 6 28" xfId="1044" xr:uid="{00000000-0005-0000-0000-00001A040000}"/>
    <cellStyle name="Normal 6 29" xfId="1045" xr:uid="{00000000-0005-0000-0000-00001B040000}"/>
    <cellStyle name="Normal 6 3" xfId="1046" xr:uid="{00000000-0005-0000-0000-00001C040000}"/>
    <cellStyle name="Normal 6 30" xfId="1047" xr:uid="{00000000-0005-0000-0000-00001D040000}"/>
    <cellStyle name="Normal 6 31" xfId="1048" xr:uid="{00000000-0005-0000-0000-00001E040000}"/>
    <cellStyle name="Normal 6 32" xfId="1049" xr:uid="{00000000-0005-0000-0000-00001F040000}"/>
    <cellStyle name="Normal 6 33" xfId="1050" xr:uid="{00000000-0005-0000-0000-000020040000}"/>
    <cellStyle name="Normal 6 34" xfId="1051" xr:uid="{00000000-0005-0000-0000-000021040000}"/>
    <cellStyle name="Normal 6 35" xfId="1052" xr:uid="{00000000-0005-0000-0000-000022040000}"/>
    <cellStyle name="Normal 6 36" xfId="1053" xr:uid="{00000000-0005-0000-0000-000023040000}"/>
    <cellStyle name="Normal 6 37" xfId="1054" xr:uid="{00000000-0005-0000-0000-000024040000}"/>
    <cellStyle name="Normal 6 38" xfId="1055" xr:uid="{00000000-0005-0000-0000-000025040000}"/>
    <cellStyle name="Normal 6 39" xfId="1056" xr:uid="{00000000-0005-0000-0000-000026040000}"/>
    <cellStyle name="Normal 6 4" xfId="1057" xr:uid="{00000000-0005-0000-0000-000027040000}"/>
    <cellStyle name="Normal 6 5" xfId="1058" xr:uid="{00000000-0005-0000-0000-000028040000}"/>
    <cellStyle name="Normal 6 6" xfId="1059" xr:uid="{00000000-0005-0000-0000-000029040000}"/>
    <cellStyle name="Normal 6 7" xfId="1060" xr:uid="{00000000-0005-0000-0000-00002A040000}"/>
    <cellStyle name="Normal 6 8" xfId="1061" xr:uid="{00000000-0005-0000-0000-00002B040000}"/>
    <cellStyle name="Normal 6 9" xfId="1062" xr:uid="{00000000-0005-0000-0000-00002C040000}"/>
    <cellStyle name="Normal 61 10" xfId="1063" xr:uid="{00000000-0005-0000-0000-00002D040000}"/>
    <cellStyle name="Normal 61 11" xfId="1064" xr:uid="{00000000-0005-0000-0000-00002E040000}"/>
    <cellStyle name="Normal 61 12" xfId="1065" xr:uid="{00000000-0005-0000-0000-00002F040000}"/>
    <cellStyle name="Normal 61 13" xfId="1066" xr:uid="{00000000-0005-0000-0000-000030040000}"/>
    <cellStyle name="Normal 61 14" xfId="1067" xr:uid="{00000000-0005-0000-0000-000031040000}"/>
    <cellStyle name="Normal 61 15" xfId="1068" xr:uid="{00000000-0005-0000-0000-000032040000}"/>
    <cellStyle name="Normal 61 16" xfId="1069" xr:uid="{00000000-0005-0000-0000-000033040000}"/>
    <cellStyle name="Normal 61 17" xfId="1070" xr:uid="{00000000-0005-0000-0000-000034040000}"/>
    <cellStyle name="Normal 61 18" xfId="1071" xr:uid="{00000000-0005-0000-0000-000035040000}"/>
    <cellStyle name="Normal 61 19" xfId="1072" xr:uid="{00000000-0005-0000-0000-000036040000}"/>
    <cellStyle name="Normal 61 2" xfId="1073" xr:uid="{00000000-0005-0000-0000-000037040000}"/>
    <cellStyle name="Normal 61 20" xfId="1074" xr:uid="{00000000-0005-0000-0000-000038040000}"/>
    <cellStyle name="Normal 61 21" xfId="1075" xr:uid="{00000000-0005-0000-0000-000039040000}"/>
    <cellStyle name="Normal 61 22" xfId="1076" xr:uid="{00000000-0005-0000-0000-00003A040000}"/>
    <cellStyle name="Normal 61 23" xfId="1077" xr:uid="{00000000-0005-0000-0000-00003B040000}"/>
    <cellStyle name="Normal 61 3" xfId="1078" xr:uid="{00000000-0005-0000-0000-00003C040000}"/>
    <cellStyle name="Normal 61 4" xfId="1079" xr:uid="{00000000-0005-0000-0000-00003D040000}"/>
    <cellStyle name="Normal 61 5" xfId="1080" xr:uid="{00000000-0005-0000-0000-00003E040000}"/>
    <cellStyle name="Normal 61 6" xfId="1081" xr:uid="{00000000-0005-0000-0000-00003F040000}"/>
    <cellStyle name="Normal 61 7" xfId="1082" xr:uid="{00000000-0005-0000-0000-000040040000}"/>
    <cellStyle name="Normal 61 8" xfId="1083" xr:uid="{00000000-0005-0000-0000-000041040000}"/>
    <cellStyle name="Normal 61 9" xfId="1084" xr:uid="{00000000-0005-0000-0000-000042040000}"/>
    <cellStyle name="Normal 63" xfId="1085" xr:uid="{00000000-0005-0000-0000-000043040000}"/>
    <cellStyle name="Normal 63 10" xfId="1086" xr:uid="{00000000-0005-0000-0000-000044040000}"/>
    <cellStyle name="Normal 63 2" xfId="1087" xr:uid="{00000000-0005-0000-0000-000045040000}"/>
    <cellStyle name="Normal 63 3" xfId="1088" xr:uid="{00000000-0005-0000-0000-000046040000}"/>
    <cellStyle name="Normal 63 4" xfId="1089" xr:uid="{00000000-0005-0000-0000-000047040000}"/>
    <cellStyle name="Normal 63 5" xfId="1090" xr:uid="{00000000-0005-0000-0000-000048040000}"/>
    <cellStyle name="Normal 63 6" xfId="1091" xr:uid="{00000000-0005-0000-0000-000049040000}"/>
    <cellStyle name="Normal 63 7" xfId="1092" xr:uid="{00000000-0005-0000-0000-00004A040000}"/>
    <cellStyle name="Normal 63 8" xfId="1093" xr:uid="{00000000-0005-0000-0000-00004B040000}"/>
    <cellStyle name="Normal 63 9" xfId="1094" xr:uid="{00000000-0005-0000-0000-00004C040000}"/>
    <cellStyle name="Normal 64" xfId="1095" xr:uid="{00000000-0005-0000-0000-00004D040000}"/>
    <cellStyle name="Normal 64 10" xfId="1096" xr:uid="{00000000-0005-0000-0000-00004E040000}"/>
    <cellStyle name="Normal 64 11" xfId="1097" xr:uid="{00000000-0005-0000-0000-00004F040000}"/>
    <cellStyle name="Normal 64 12" xfId="1098" xr:uid="{00000000-0005-0000-0000-000050040000}"/>
    <cellStyle name="Normal 64 13" xfId="1099" xr:uid="{00000000-0005-0000-0000-000051040000}"/>
    <cellStyle name="Normal 64 14" xfId="1100" xr:uid="{00000000-0005-0000-0000-000052040000}"/>
    <cellStyle name="Normal 64 15" xfId="1101" xr:uid="{00000000-0005-0000-0000-000053040000}"/>
    <cellStyle name="Normal 64 16" xfId="1102" xr:uid="{00000000-0005-0000-0000-000054040000}"/>
    <cellStyle name="Normal 64 17" xfId="1103" xr:uid="{00000000-0005-0000-0000-000055040000}"/>
    <cellStyle name="Normal 64 18" xfId="1104" xr:uid="{00000000-0005-0000-0000-000056040000}"/>
    <cellStyle name="Normal 64 19" xfId="1105" xr:uid="{00000000-0005-0000-0000-000057040000}"/>
    <cellStyle name="Normal 64 2" xfId="1106" xr:uid="{00000000-0005-0000-0000-000058040000}"/>
    <cellStyle name="Normal 64 20" xfId="1107" xr:uid="{00000000-0005-0000-0000-000059040000}"/>
    <cellStyle name="Normal 64 21" xfId="1108" xr:uid="{00000000-0005-0000-0000-00005A040000}"/>
    <cellStyle name="Normal 64 3" xfId="1109" xr:uid="{00000000-0005-0000-0000-00005B040000}"/>
    <cellStyle name="Normal 64 4" xfId="1110" xr:uid="{00000000-0005-0000-0000-00005C040000}"/>
    <cellStyle name="Normal 64 5" xfId="1111" xr:uid="{00000000-0005-0000-0000-00005D040000}"/>
    <cellStyle name="Normal 64 6" xfId="1112" xr:uid="{00000000-0005-0000-0000-00005E040000}"/>
    <cellStyle name="Normal 64 7" xfId="1113" xr:uid="{00000000-0005-0000-0000-00005F040000}"/>
    <cellStyle name="Normal 64 8" xfId="1114" xr:uid="{00000000-0005-0000-0000-000060040000}"/>
    <cellStyle name="Normal 64 9" xfId="1115" xr:uid="{00000000-0005-0000-0000-000061040000}"/>
    <cellStyle name="Normal 65" xfId="1116" xr:uid="{00000000-0005-0000-0000-000062040000}"/>
    <cellStyle name="Normal 65 10" xfId="1117" xr:uid="{00000000-0005-0000-0000-000063040000}"/>
    <cellStyle name="Normal 65 11" xfId="1118" xr:uid="{00000000-0005-0000-0000-000064040000}"/>
    <cellStyle name="Normal 65 12" xfId="1119" xr:uid="{00000000-0005-0000-0000-000065040000}"/>
    <cellStyle name="Normal 65 13" xfId="1120" xr:uid="{00000000-0005-0000-0000-000066040000}"/>
    <cellStyle name="Normal 65 14" xfId="1121" xr:uid="{00000000-0005-0000-0000-000067040000}"/>
    <cellStyle name="Normal 65 15" xfId="1122" xr:uid="{00000000-0005-0000-0000-000068040000}"/>
    <cellStyle name="Normal 65 16" xfId="1123" xr:uid="{00000000-0005-0000-0000-000069040000}"/>
    <cellStyle name="Normal 65 17" xfId="1124" xr:uid="{00000000-0005-0000-0000-00006A040000}"/>
    <cellStyle name="Normal 65 18" xfId="1125" xr:uid="{00000000-0005-0000-0000-00006B040000}"/>
    <cellStyle name="Normal 65 19" xfId="1126" xr:uid="{00000000-0005-0000-0000-00006C040000}"/>
    <cellStyle name="Normal 65 2" xfId="1127" xr:uid="{00000000-0005-0000-0000-00006D040000}"/>
    <cellStyle name="Normal 65 20" xfId="1128" xr:uid="{00000000-0005-0000-0000-00006E040000}"/>
    <cellStyle name="Normal 65 3" xfId="1129" xr:uid="{00000000-0005-0000-0000-00006F040000}"/>
    <cellStyle name="Normal 65 4" xfId="1130" xr:uid="{00000000-0005-0000-0000-000070040000}"/>
    <cellStyle name="Normal 65 5" xfId="1131" xr:uid="{00000000-0005-0000-0000-000071040000}"/>
    <cellStyle name="Normal 65 6" xfId="1132" xr:uid="{00000000-0005-0000-0000-000072040000}"/>
    <cellStyle name="Normal 65 7" xfId="1133" xr:uid="{00000000-0005-0000-0000-000073040000}"/>
    <cellStyle name="Normal 65 8" xfId="1134" xr:uid="{00000000-0005-0000-0000-000074040000}"/>
    <cellStyle name="Normal 65 9" xfId="1135" xr:uid="{00000000-0005-0000-0000-000075040000}"/>
    <cellStyle name="Normal 66" xfId="1136" xr:uid="{00000000-0005-0000-0000-000076040000}"/>
    <cellStyle name="Normal 66 10" xfId="1137" xr:uid="{00000000-0005-0000-0000-000077040000}"/>
    <cellStyle name="Normal 66 2" xfId="1138" xr:uid="{00000000-0005-0000-0000-000078040000}"/>
    <cellStyle name="Normal 66 3" xfId="1139" xr:uid="{00000000-0005-0000-0000-000079040000}"/>
    <cellStyle name="Normal 66 4" xfId="1140" xr:uid="{00000000-0005-0000-0000-00007A040000}"/>
    <cellStyle name="Normal 66 5" xfId="1141" xr:uid="{00000000-0005-0000-0000-00007B040000}"/>
    <cellStyle name="Normal 66 6" xfId="1142" xr:uid="{00000000-0005-0000-0000-00007C040000}"/>
    <cellStyle name="Normal 66 7" xfId="1143" xr:uid="{00000000-0005-0000-0000-00007D040000}"/>
    <cellStyle name="Normal 66 8" xfId="1144" xr:uid="{00000000-0005-0000-0000-00007E040000}"/>
    <cellStyle name="Normal 66 9" xfId="1145" xr:uid="{00000000-0005-0000-0000-00007F040000}"/>
    <cellStyle name="Normal 67" xfId="1146" xr:uid="{00000000-0005-0000-0000-000080040000}"/>
    <cellStyle name="Normal 67 10" xfId="1147" xr:uid="{00000000-0005-0000-0000-000081040000}"/>
    <cellStyle name="Normal 67 2" xfId="1148" xr:uid="{00000000-0005-0000-0000-000082040000}"/>
    <cellStyle name="Normal 67 3" xfId="1149" xr:uid="{00000000-0005-0000-0000-000083040000}"/>
    <cellStyle name="Normal 67 4" xfId="1150" xr:uid="{00000000-0005-0000-0000-000084040000}"/>
    <cellStyle name="Normal 67 5" xfId="1151" xr:uid="{00000000-0005-0000-0000-000085040000}"/>
    <cellStyle name="Normal 67 6" xfId="1152" xr:uid="{00000000-0005-0000-0000-000086040000}"/>
    <cellStyle name="Normal 67 7" xfId="1153" xr:uid="{00000000-0005-0000-0000-000087040000}"/>
    <cellStyle name="Normal 67 8" xfId="1154" xr:uid="{00000000-0005-0000-0000-000088040000}"/>
    <cellStyle name="Normal 67 9" xfId="1155" xr:uid="{00000000-0005-0000-0000-000089040000}"/>
    <cellStyle name="Normal 68" xfId="1156" xr:uid="{00000000-0005-0000-0000-00008A040000}"/>
    <cellStyle name="Normal 68 10" xfId="1157" xr:uid="{00000000-0005-0000-0000-00008B040000}"/>
    <cellStyle name="Normal 68 11" xfId="1158" xr:uid="{00000000-0005-0000-0000-00008C040000}"/>
    <cellStyle name="Normal 68 12" xfId="1159" xr:uid="{00000000-0005-0000-0000-00008D040000}"/>
    <cellStyle name="Normal 68 13" xfId="1160" xr:uid="{00000000-0005-0000-0000-00008E040000}"/>
    <cellStyle name="Normal 68 14" xfId="1161" xr:uid="{00000000-0005-0000-0000-00008F040000}"/>
    <cellStyle name="Normal 68 15" xfId="1162" xr:uid="{00000000-0005-0000-0000-000090040000}"/>
    <cellStyle name="Normal 68 16" xfId="1163" xr:uid="{00000000-0005-0000-0000-000091040000}"/>
    <cellStyle name="Normal 68 17" xfId="1164" xr:uid="{00000000-0005-0000-0000-000092040000}"/>
    <cellStyle name="Normal 68 2" xfId="1165" xr:uid="{00000000-0005-0000-0000-000093040000}"/>
    <cellStyle name="Normal 68 3" xfId="1166" xr:uid="{00000000-0005-0000-0000-000094040000}"/>
    <cellStyle name="Normal 68 4" xfId="1167" xr:uid="{00000000-0005-0000-0000-000095040000}"/>
    <cellStyle name="Normal 68 5" xfId="1168" xr:uid="{00000000-0005-0000-0000-000096040000}"/>
    <cellStyle name="Normal 68 6" xfId="1169" xr:uid="{00000000-0005-0000-0000-000097040000}"/>
    <cellStyle name="Normal 68 7" xfId="1170" xr:uid="{00000000-0005-0000-0000-000098040000}"/>
    <cellStyle name="Normal 68 8" xfId="1171" xr:uid="{00000000-0005-0000-0000-000099040000}"/>
    <cellStyle name="Normal 68 9" xfId="1172" xr:uid="{00000000-0005-0000-0000-00009A040000}"/>
    <cellStyle name="Normal 69" xfId="1173" xr:uid="{00000000-0005-0000-0000-00009B040000}"/>
    <cellStyle name="Normal 69 10" xfId="1174" xr:uid="{00000000-0005-0000-0000-00009C040000}"/>
    <cellStyle name="Normal 69 2" xfId="1175" xr:uid="{00000000-0005-0000-0000-00009D040000}"/>
    <cellStyle name="Normal 69 3" xfId="1176" xr:uid="{00000000-0005-0000-0000-00009E040000}"/>
    <cellStyle name="Normal 69 4" xfId="1177" xr:uid="{00000000-0005-0000-0000-00009F040000}"/>
    <cellStyle name="Normal 69 5" xfId="1178" xr:uid="{00000000-0005-0000-0000-0000A0040000}"/>
    <cellStyle name="Normal 69 6" xfId="1179" xr:uid="{00000000-0005-0000-0000-0000A1040000}"/>
    <cellStyle name="Normal 69 7" xfId="1180" xr:uid="{00000000-0005-0000-0000-0000A2040000}"/>
    <cellStyle name="Normal 69 8" xfId="1181" xr:uid="{00000000-0005-0000-0000-0000A3040000}"/>
    <cellStyle name="Normal 69 9" xfId="1182" xr:uid="{00000000-0005-0000-0000-0000A4040000}"/>
    <cellStyle name="Normal 7" xfId="1183" xr:uid="{00000000-0005-0000-0000-0000A5040000}"/>
    <cellStyle name="Normal 7 2" xfId="1184" xr:uid="{00000000-0005-0000-0000-0000A6040000}"/>
    <cellStyle name="Normal 7 3" xfId="1185" xr:uid="{00000000-0005-0000-0000-0000A7040000}"/>
    <cellStyle name="Normal 7 4" xfId="1186" xr:uid="{00000000-0005-0000-0000-0000A8040000}"/>
    <cellStyle name="Normal 7 5" xfId="1187" xr:uid="{00000000-0005-0000-0000-0000A9040000}"/>
    <cellStyle name="Normal 7 6" xfId="1188" xr:uid="{00000000-0005-0000-0000-0000AA040000}"/>
    <cellStyle name="Normal 7 7" xfId="1189" xr:uid="{00000000-0005-0000-0000-0000AB040000}"/>
    <cellStyle name="Normal 7 8" xfId="1190" xr:uid="{00000000-0005-0000-0000-0000AC040000}"/>
    <cellStyle name="Normal 7 9" xfId="1191" xr:uid="{00000000-0005-0000-0000-0000AD040000}"/>
    <cellStyle name="Normal 70" xfId="1192" xr:uid="{00000000-0005-0000-0000-0000AE040000}"/>
    <cellStyle name="Normal 70 10" xfId="1193" xr:uid="{00000000-0005-0000-0000-0000AF040000}"/>
    <cellStyle name="Normal 70 11" xfId="1194" xr:uid="{00000000-0005-0000-0000-0000B0040000}"/>
    <cellStyle name="Normal 70 12" xfId="1195" xr:uid="{00000000-0005-0000-0000-0000B1040000}"/>
    <cellStyle name="Normal 70 13" xfId="1196" xr:uid="{00000000-0005-0000-0000-0000B2040000}"/>
    <cellStyle name="Normal 70 14" xfId="1197" xr:uid="{00000000-0005-0000-0000-0000B3040000}"/>
    <cellStyle name="Normal 70 15" xfId="1198" xr:uid="{00000000-0005-0000-0000-0000B4040000}"/>
    <cellStyle name="Normal 70 2" xfId="1199" xr:uid="{00000000-0005-0000-0000-0000B5040000}"/>
    <cellStyle name="Normal 70 3" xfId="1200" xr:uid="{00000000-0005-0000-0000-0000B6040000}"/>
    <cellStyle name="Normal 70 4" xfId="1201" xr:uid="{00000000-0005-0000-0000-0000B7040000}"/>
    <cellStyle name="Normal 70 5" xfId="1202" xr:uid="{00000000-0005-0000-0000-0000B8040000}"/>
    <cellStyle name="Normal 70 6" xfId="1203" xr:uid="{00000000-0005-0000-0000-0000B9040000}"/>
    <cellStyle name="Normal 70 7" xfId="1204" xr:uid="{00000000-0005-0000-0000-0000BA040000}"/>
    <cellStyle name="Normal 70 8" xfId="1205" xr:uid="{00000000-0005-0000-0000-0000BB040000}"/>
    <cellStyle name="Normal 70 9" xfId="1206" xr:uid="{00000000-0005-0000-0000-0000BC040000}"/>
    <cellStyle name="Normal 71" xfId="1207" xr:uid="{00000000-0005-0000-0000-0000BD040000}"/>
    <cellStyle name="Normal 71 10" xfId="1208" xr:uid="{00000000-0005-0000-0000-0000BE040000}"/>
    <cellStyle name="Normal 71 2" xfId="1209" xr:uid="{00000000-0005-0000-0000-0000BF040000}"/>
    <cellStyle name="Normal 71 3" xfId="1210" xr:uid="{00000000-0005-0000-0000-0000C0040000}"/>
    <cellStyle name="Normal 71 4" xfId="1211" xr:uid="{00000000-0005-0000-0000-0000C1040000}"/>
    <cellStyle name="Normal 71 5" xfId="1212" xr:uid="{00000000-0005-0000-0000-0000C2040000}"/>
    <cellStyle name="Normal 71 6" xfId="1213" xr:uid="{00000000-0005-0000-0000-0000C3040000}"/>
    <cellStyle name="Normal 71 7" xfId="1214" xr:uid="{00000000-0005-0000-0000-0000C4040000}"/>
    <cellStyle name="Normal 71 8" xfId="1215" xr:uid="{00000000-0005-0000-0000-0000C5040000}"/>
    <cellStyle name="Normal 71 9" xfId="1216" xr:uid="{00000000-0005-0000-0000-0000C6040000}"/>
    <cellStyle name="Normal 72" xfId="1217" xr:uid="{00000000-0005-0000-0000-0000C7040000}"/>
    <cellStyle name="Normal 72 10" xfId="1218" xr:uid="{00000000-0005-0000-0000-0000C8040000}"/>
    <cellStyle name="Normal 72 2" xfId="1219" xr:uid="{00000000-0005-0000-0000-0000C9040000}"/>
    <cellStyle name="Normal 72 3" xfId="1220" xr:uid="{00000000-0005-0000-0000-0000CA040000}"/>
    <cellStyle name="Normal 72 4" xfId="1221" xr:uid="{00000000-0005-0000-0000-0000CB040000}"/>
    <cellStyle name="Normal 72 5" xfId="1222" xr:uid="{00000000-0005-0000-0000-0000CC040000}"/>
    <cellStyle name="Normal 72 6" xfId="1223" xr:uid="{00000000-0005-0000-0000-0000CD040000}"/>
    <cellStyle name="Normal 72 7" xfId="1224" xr:uid="{00000000-0005-0000-0000-0000CE040000}"/>
    <cellStyle name="Normal 72 8" xfId="1225" xr:uid="{00000000-0005-0000-0000-0000CF040000}"/>
    <cellStyle name="Normal 72 9" xfId="1226" xr:uid="{00000000-0005-0000-0000-0000D0040000}"/>
    <cellStyle name="Normal 73" xfId="1227" xr:uid="{00000000-0005-0000-0000-0000D1040000}"/>
    <cellStyle name="Normal 73 10" xfId="1228" xr:uid="{00000000-0005-0000-0000-0000D2040000}"/>
    <cellStyle name="Normal 73 11" xfId="1229" xr:uid="{00000000-0005-0000-0000-0000D3040000}"/>
    <cellStyle name="Normal 73 2" xfId="1230" xr:uid="{00000000-0005-0000-0000-0000D4040000}"/>
    <cellStyle name="Normal 73 3" xfId="1231" xr:uid="{00000000-0005-0000-0000-0000D5040000}"/>
    <cellStyle name="Normal 73 4" xfId="1232" xr:uid="{00000000-0005-0000-0000-0000D6040000}"/>
    <cellStyle name="Normal 73 5" xfId="1233" xr:uid="{00000000-0005-0000-0000-0000D7040000}"/>
    <cellStyle name="Normal 73 6" xfId="1234" xr:uid="{00000000-0005-0000-0000-0000D8040000}"/>
    <cellStyle name="Normal 73 7" xfId="1235" xr:uid="{00000000-0005-0000-0000-0000D9040000}"/>
    <cellStyle name="Normal 73 8" xfId="1236" xr:uid="{00000000-0005-0000-0000-0000DA040000}"/>
    <cellStyle name="Normal 73 9" xfId="1237" xr:uid="{00000000-0005-0000-0000-0000DB040000}"/>
    <cellStyle name="Normal 74" xfId="1238" xr:uid="{00000000-0005-0000-0000-0000DC040000}"/>
    <cellStyle name="Normal 74 10" xfId="1239" xr:uid="{00000000-0005-0000-0000-0000DD040000}"/>
    <cellStyle name="Normal 74 2" xfId="1240" xr:uid="{00000000-0005-0000-0000-0000DE040000}"/>
    <cellStyle name="Normal 74 3" xfId="1241" xr:uid="{00000000-0005-0000-0000-0000DF040000}"/>
    <cellStyle name="Normal 74 4" xfId="1242" xr:uid="{00000000-0005-0000-0000-0000E0040000}"/>
    <cellStyle name="Normal 74 5" xfId="1243" xr:uid="{00000000-0005-0000-0000-0000E1040000}"/>
    <cellStyle name="Normal 74 6" xfId="1244" xr:uid="{00000000-0005-0000-0000-0000E2040000}"/>
    <cellStyle name="Normal 74 7" xfId="1245" xr:uid="{00000000-0005-0000-0000-0000E3040000}"/>
    <cellStyle name="Normal 74 8" xfId="1246" xr:uid="{00000000-0005-0000-0000-0000E4040000}"/>
    <cellStyle name="Normal 74 9" xfId="1247" xr:uid="{00000000-0005-0000-0000-0000E5040000}"/>
    <cellStyle name="Normal 75" xfId="1248" xr:uid="{00000000-0005-0000-0000-0000E6040000}"/>
    <cellStyle name="Normal 75 10" xfId="1249" xr:uid="{00000000-0005-0000-0000-0000E7040000}"/>
    <cellStyle name="Normal 75 2" xfId="1250" xr:uid="{00000000-0005-0000-0000-0000E8040000}"/>
    <cellStyle name="Normal 75 3" xfId="1251" xr:uid="{00000000-0005-0000-0000-0000E9040000}"/>
    <cellStyle name="Normal 75 4" xfId="1252" xr:uid="{00000000-0005-0000-0000-0000EA040000}"/>
    <cellStyle name="Normal 75 5" xfId="1253" xr:uid="{00000000-0005-0000-0000-0000EB040000}"/>
    <cellStyle name="Normal 75 6" xfId="1254" xr:uid="{00000000-0005-0000-0000-0000EC040000}"/>
    <cellStyle name="Normal 75 7" xfId="1255" xr:uid="{00000000-0005-0000-0000-0000ED040000}"/>
    <cellStyle name="Normal 75 8" xfId="1256" xr:uid="{00000000-0005-0000-0000-0000EE040000}"/>
    <cellStyle name="Normal 75 9" xfId="1257" xr:uid="{00000000-0005-0000-0000-0000EF040000}"/>
    <cellStyle name="Normal 76" xfId="1258" xr:uid="{00000000-0005-0000-0000-0000F0040000}"/>
    <cellStyle name="Normal 76 10" xfId="1259" xr:uid="{00000000-0005-0000-0000-0000F1040000}"/>
    <cellStyle name="Normal 76 2" xfId="1260" xr:uid="{00000000-0005-0000-0000-0000F2040000}"/>
    <cellStyle name="Normal 76 3" xfId="1261" xr:uid="{00000000-0005-0000-0000-0000F3040000}"/>
    <cellStyle name="Normal 76 4" xfId="1262" xr:uid="{00000000-0005-0000-0000-0000F4040000}"/>
    <cellStyle name="Normal 76 5" xfId="1263" xr:uid="{00000000-0005-0000-0000-0000F5040000}"/>
    <cellStyle name="Normal 76 6" xfId="1264" xr:uid="{00000000-0005-0000-0000-0000F6040000}"/>
    <cellStyle name="Normal 76 7" xfId="1265" xr:uid="{00000000-0005-0000-0000-0000F7040000}"/>
    <cellStyle name="Normal 76 8" xfId="1266" xr:uid="{00000000-0005-0000-0000-0000F8040000}"/>
    <cellStyle name="Normal 76 9" xfId="1267" xr:uid="{00000000-0005-0000-0000-0000F9040000}"/>
    <cellStyle name="Normal 77" xfId="1268" xr:uid="{00000000-0005-0000-0000-0000FA040000}"/>
    <cellStyle name="Normal 77 10" xfId="1269" xr:uid="{00000000-0005-0000-0000-0000FB040000}"/>
    <cellStyle name="Normal 77 2" xfId="1270" xr:uid="{00000000-0005-0000-0000-0000FC040000}"/>
    <cellStyle name="Normal 77 3" xfId="1271" xr:uid="{00000000-0005-0000-0000-0000FD040000}"/>
    <cellStyle name="Normal 77 4" xfId="1272" xr:uid="{00000000-0005-0000-0000-0000FE040000}"/>
    <cellStyle name="Normal 77 5" xfId="1273" xr:uid="{00000000-0005-0000-0000-0000FF040000}"/>
    <cellStyle name="Normal 77 6" xfId="1274" xr:uid="{00000000-0005-0000-0000-000000050000}"/>
    <cellStyle name="Normal 77 7" xfId="1275" xr:uid="{00000000-0005-0000-0000-000001050000}"/>
    <cellStyle name="Normal 77 8" xfId="1276" xr:uid="{00000000-0005-0000-0000-000002050000}"/>
    <cellStyle name="Normal 77 9" xfId="1277" xr:uid="{00000000-0005-0000-0000-000003050000}"/>
    <cellStyle name="Normal 78" xfId="1278" xr:uid="{00000000-0005-0000-0000-000004050000}"/>
    <cellStyle name="Normal 78 10" xfId="1279" xr:uid="{00000000-0005-0000-0000-000005050000}"/>
    <cellStyle name="Normal 78 2" xfId="1280" xr:uid="{00000000-0005-0000-0000-000006050000}"/>
    <cellStyle name="Normal 78 3" xfId="1281" xr:uid="{00000000-0005-0000-0000-000007050000}"/>
    <cellStyle name="Normal 78 4" xfId="1282" xr:uid="{00000000-0005-0000-0000-000008050000}"/>
    <cellStyle name="Normal 78 5" xfId="1283" xr:uid="{00000000-0005-0000-0000-000009050000}"/>
    <cellStyle name="Normal 78 6" xfId="1284" xr:uid="{00000000-0005-0000-0000-00000A050000}"/>
    <cellStyle name="Normal 78 7" xfId="1285" xr:uid="{00000000-0005-0000-0000-00000B050000}"/>
    <cellStyle name="Normal 78 8" xfId="1286" xr:uid="{00000000-0005-0000-0000-00000C050000}"/>
    <cellStyle name="Normal 78 9" xfId="1287" xr:uid="{00000000-0005-0000-0000-00000D050000}"/>
    <cellStyle name="Normal 79" xfId="1288" xr:uid="{00000000-0005-0000-0000-00000E050000}"/>
    <cellStyle name="Normal 79 10" xfId="1289" xr:uid="{00000000-0005-0000-0000-00000F050000}"/>
    <cellStyle name="Normal 79 2" xfId="1290" xr:uid="{00000000-0005-0000-0000-000010050000}"/>
    <cellStyle name="Normal 79 3" xfId="1291" xr:uid="{00000000-0005-0000-0000-000011050000}"/>
    <cellStyle name="Normal 79 4" xfId="1292" xr:uid="{00000000-0005-0000-0000-000012050000}"/>
    <cellStyle name="Normal 79 5" xfId="1293" xr:uid="{00000000-0005-0000-0000-000013050000}"/>
    <cellStyle name="Normal 79 6" xfId="1294" xr:uid="{00000000-0005-0000-0000-000014050000}"/>
    <cellStyle name="Normal 79 7" xfId="1295" xr:uid="{00000000-0005-0000-0000-000015050000}"/>
    <cellStyle name="Normal 79 8" xfId="1296" xr:uid="{00000000-0005-0000-0000-000016050000}"/>
    <cellStyle name="Normal 79 9" xfId="1297" xr:uid="{00000000-0005-0000-0000-000017050000}"/>
    <cellStyle name="Normal 8" xfId="1298" xr:uid="{00000000-0005-0000-0000-000018050000}"/>
    <cellStyle name="Normal 8 2" xfId="1299" xr:uid="{00000000-0005-0000-0000-000019050000}"/>
    <cellStyle name="Normal 8 3" xfId="1300" xr:uid="{00000000-0005-0000-0000-00001A050000}"/>
    <cellStyle name="Normal 8 4" xfId="1301" xr:uid="{00000000-0005-0000-0000-00001B050000}"/>
    <cellStyle name="Normal 8 5" xfId="1302" xr:uid="{00000000-0005-0000-0000-00001C050000}"/>
    <cellStyle name="Normal 8 6" xfId="1303" xr:uid="{00000000-0005-0000-0000-00001D050000}"/>
    <cellStyle name="Normal 80" xfId="1304" xr:uid="{00000000-0005-0000-0000-00001E050000}"/>
    <cellStyle name="Normal 80 10" xfId="1305" xr:uid="{00000000-0005-0000-0000-00001F050000}"/>
    <cellStyle name="Normal 80 2" xfId="1306" xr:uid="{00000000-0005-0000-0000-000020050000}"/>
    <cellStyle name="Normal 80 3" xfId="1307" xr:uid="{00000000-0005-0000-0000-000021050000}"/>
    <cellStyle name="Normal 80 4" xfId="1308" xr:uid="{00000000-0005-0000-0000-000022050000}"/>
    <cellStyle name="Normal 80 5" xfId="1309" xr:uid="{00000000-0005-0000-0000-000023050000}"/>
    <cellStyle name="Normal 80 6" xfId="1310" xr:uid="{00000000-0005-0000-0000-000024050000}"/>
    <cellStyle name="Normal 80 7" xfId="1311" xr:uid="{00000000-0005-0000-0000-000025050000}"/>
    <cellStyle name="Normal 80 8" xfId="1312" xr:uid="{00000000-0005-0000-0000-000026050000}"/>
    <cellStyle name="Normal 80 9" xfId="1313" xr:uid="{00000000-0005-0000-0000-000027050000}"/>
    <cellStyle name="Normal 81 2" xfId="1314" xr:uid="{00000000-0005-0000-0000-000028050000}"/>
    <cellStyle name="Normal 81 3" xfId="1315" xr:uid="{00000000-0005-0000-0000-000029050000}"/>
    <cellStyle name="Normal 82 2" xfId="1316" xr:uid="{00000000-0005-0000-0000-00002A050000}"/>
    <cellStyle name="Normal 9" xfId="1317" xr:uid="{00000000-0005-0000-0000-00002B050000}"/>
    <cellStyle name="Normal 9 10" xfId="1318" xr:uid="{00000000-0005-0000-0000-00002C050000}"/>
    <cellStyle name="Normal 9 11" xfId="1319" xr:uid="{00000000-0005-0000-0000-00002D050000}"/>
    <cellStyle name="Normal 9 12" xfId="1320" xr:uid="{00000000-0005-0000-0000-00002E050000}"/>
    <cellStyle name="Normal 9 13" xfId="1321" xr:uid="{00000000-0005-0000-0000-00002F050000}"/>
    <cellStyle name="Normal 9 14" xfId="1322" xr:uid="{00000000-0005-0000-0000-000030050000}"/>
    <cellStyle name="Normal 9 2" xfId="1323" xr:uid="{00000000-0005-0000-0000-000031050000}"/>
    <cellStyle name="Normal 9 3" xfId="1324" xr:uid="{00000000-0005-0000-0000-000032050000}"/>
    <cellStyle name="Normal 9 4" xfId="1325" xr:uid="{00000000-0005-0000-0000-000033050000}"/>
    <cellStyle name="Normal 9 5" xfId="1326" xr:uid="{00000000-0005-0000-0000-000034050000}"/>
    <cellStyle name="Normal 9 6" xfId="1327" xr:uid="{00000000-0005-0000-0000-000035050000}"/>
    <cellStyle name="Normal 9 7" xfId="1328" xr:uid="{00000000-0005-0000-0000-000036050000}"/>
    <cellStyle name="Normal 9 8" xfId="1329" xr:uid="{00000000-0005-0000-0000-000037050000}"/>
    <cellStyle name="Normal 9 9" xfId="1330" xr:uid="{00000000-0005-0000-0000-000038050000}"/>
    <cellStyle name="Note 2" xfId="1331" xr:uid="{00000000-0005-0000-0000-000039050000}"/>
    <cellStyle name="OptionHeading" xfId="1332" xr:uid="{00000000-0005-0000-0000-00003A050000}"/>
    <cellStyle name="Output 2" xfId="1333" xr:uid="{00000000-0005-0000-0000-00003B050000}"/>
    <cellStyle name="Percent 2" xfId="1334" xr:uid="{00000000-0005-0000-0000-00003C050000}"/>
    <cellStyle name="Percent 2 2" xfId="1335" xr:uid="{00000000-0005-0000-0000-00003D050000}"/>
    <cellStyle name="Percent 2 3" xfId="1336" xr:uid="{00000000-0005-0000-0000-00003E050000}"/>
    <cellStyle name="Percent 2 4" xfId="1337" xr:uid="{00000000-0005-0000-0000-00003F050000}"/>
    <cellStyle name="Percent 3" xfId="1338" xr:uid="{00000000-0005-0000-0000-000040050000}"/>
    <cellStyle name="Percent 4" xfId="1339" xr:uid="{00000000-0005-0000-0000-000041050000}"/>
    <cellStyle name="Percent 4 2" xfId="1340" xr:uid="{00000000-0005-0000-0000-000042050000}"/>
    <cellStyle name="Price" xfId="1341" xr:uid="{00000000-0005-0000-0000-000043050000}"/>
    <cellStyle name="Style 1" xfId="1342" xr:uid="{00000000-0005-0000-0000-000044050000}"/>
    <cellStyle name="Style 1 2" xfId="1343" xr:uid="{00000000-0005-0000-0000-000045050000}"/>
    <cellStyle name="Title 2" xfId="1344" xr:uid="{00000000-0005-0000-0000-000046050000}"/>
    <cellStyle name="Total 2" xfId="1345" xr:uid="{00000000-0005-0000-0000-000047050000}"/>
    <cellStyle name="Währung [0]_2003intrusionpricelistEMEA_1" xfId="1346" xr:uid="{00000000-0005-0000-0000-000048050000}"/>
    <cellStyle name="Währung_2003intrusionpricelistEMEA_1" xfId="1347" xr:uid="{00000000-0005-0000-0000-000049050000}"/>
    <cellStyle name="Warning Text 2" xfId="1348" xr:uid="{00000000-0005-0000-0000-00004A050000}"/>
    <cellStyle name="一般_Sheet1" xfId="1349" xr:uid="{00000000-0005-0000-0000-00004B050000}"/>
    <cellStyle name="標準_AHMED" xfId="1350" xr:uid="{00000000-0005-0000-0000-00004C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144780</xdr:rowOff>
    </xdr:from>
    <xdr:to>
      <xdr:col>3</xdr:col>
      <xdr:colOff>0</xdr:colOff>
      <xdr:row>1</xdr:row>
      <xdr:rowOff>0</xdr:rowOff>
    </xdr:to>
    <xdr:pic>
      <xdr:nvPicPr>
        <xdr:cNvPr id="12398" name="Picture 1">
          <a:extLst>
            <a:ext uri="{FF2B5EF4-FFF2-40B4-BE49-F238E27FC236}">
              <a16:creationId xmlns:a16="http://schemas.microsoft.com/office/drawing/2014/main" id="{CC528265-655E-463D-927A-D2F2510B4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8760" y="144780"/>
          <a:ext cx="160782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1082041</xdr:colOff>
      <xdr:row>0</xdr:row>
      <xdr:rowOff>83821</xdr:rowOff>
    </xdr:from>
    <xdr:to>
      <xdr:col>4</xdr:col>
      <xdr:colOff>984740</xdr:colOff>
      <xdr:row>0</xdr:row>
      <xdr:rowOff>877223</xdr:rowOff>
    </xdr:to>
    <xdr:pic>
      <xdr:nvPicPr>
        <xdr:cNvPr id="7382" name="Picture 1">
          <a:extLst>
            <a:ext uri="{FF2B5EF4-FFF2-40B4-BE49-F238E27FC236}">
              <a16:creationId xmlns:a16="http://schemas.microsoft.com/office/drawing/2014/main" id="{489538F1-F1DF-4A9B-9B69-302CBA261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779" y="83821"/>
          <a:ext cx="987084" cy="793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1219200</xdr:colOff>
      <xdr:row>0</xdr:row>
      <xdr:rowOff>53340</xdr:rowOff>
    </xdr:from>
    <xdr:to>
      <xdr:col>4</xdr:col>
      <xdr:colOff>1082040</xdr:colOff>
      <xdr:row>1</xdr:row>
      <xdr:rowOff>0</xdr:rowOff>
    </xdr:to>
    <xdr:pic>
      <xdr:nvPicPr>
        <xdr:cNvPr id="8384" name="Picture 1">
          <a:extLst>
            <a:ext uri="{FF2B5EF4-FFF2-40B4-BE49-F238E27FC236}">
              <a16:creationId xmlns:a16="http://schemas.microsoft.com/office/drawing/2014/main" id="{C61B1155-E3F0-49DE-AD8F-73B0CBAB1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6460" y="53340"/>
          <a:ext cx="10820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1203960</xdr:colOff>
      <xdr:row>0</xdr:row>
      <xdr:rowOff>106680</xdr:rowOff>
    </xdr:from>
    <xdr:to>
      <xdr:col>5</xdr:col>
      <xdr:colOff>1988</xdr:colOff>
      <xdr:row>1</xdr:row>
      <xdr:rowOff>0</xdr:rowOff>
    </xdr:to>
    <xdr:pic>
      <xdr:nvPicPr>
        <xdr:cNvPr id="9373" name="Picture 1">
          <a:extLst>
            <a:ext uri="{FF2B5EF4-FFF2-40B4-BE49-F238E27FC236}">
              <a16:creationId xmlns:a16="http://schemas.microsoft.com/office/drawing/2014/main" id="{3CF532DA-8263-473C-A56A-A88CEE992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6460" y="106680"/>
          <a:ext cx="108204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39757</xdr:colOff>
      <xdr:row>0</xdr:row>
      <xdr:rowOff>8519</xdr:rowOff>
    </xdr:from>
    <xdr:to>
      <xdr:col>5</xdr:col>
      <xdr:colOff>1197428</xdr:colOff>
      <xdr:row>0</xdr:row>
      <xdr:rowOff>809706</xdr:rowOff>
    </xdr:to>
    <xdr:pic>
      <xdr:nvPicPr>
        <xdr:cNvPr id="2" name="Picture 1">
          <a:extLst>
            <a:ext uri="{FF2B5EF4-FFF2-40B4-BE49-F238E27FC236}">
              <a16:creationId xmlns:a16="http://schemas.microsoft.com/office/drawing/2014/main" id="{A37D7F93-1BC0-405B-8BDF-8A434B264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4974" y="8519"/>
          <a:ext cx="1157671" cy="801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1219200</xdr:colOff>
      <xdr:row>0</xdr:row>
      <xdr:rowOff>45720</xdr:rowOff>
    </xdr:from>
    <xdr:to>
      <xdr:col>4</xdr:col>
      <xdr:colOff>1082040</xdr:colOff>
      <xdr:row>1</xdr:row>
      <xdr:rowOff>0</xdr:rowOff>
    </xdr:to>
    <xdr:pic>
      <xdr:nvPicPr>
        <xdr:cNvPr id="11381" name="Picture 1">
          <a:extLst>
            <a:ext uri="{FF2B5EF4-FFF2-40B4-BE49-F238E27FC236}">
              <a16:creationId xmlns:a16="http://schemas.microsoft.com/office/drawing/2014/main" id="{AEF3FB3D-FDF8-4887-B561-501CB359B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6460" y="45720"/>
          <a:ext cx="10820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1219200</xdr:colOff>
      <xdr:row>0</xdr:row>
      <xdr:rowOff>45720</xdr:rowOff>
    </xdr:from>
    <xdr:to>
      <xdr:col>4</xdr:col>
      <xdr:colOff>1082040</xdr:colOff>
      <xdr:row>1</xdr:row>
      <xdr:rowOff>0</xdr:rowOff>
    </xdr:to>
    <xdr:pic>
      <xdr:nvPicPr>
        <xdr:cNvPr id="13353" name="Picture 1">
          <a:extLst>
            <a:ext uri="{FF2B5EF4-FFF2-40B4-BE49-F238E27FC236}">
              <a16:creationId xmlns:a16="http://schemas.microsoft.com/office/drawing/2014/main" id="{B6284BD4-992C-4695-A683-FB6D24457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1240" y="45720"/>
          <a:ext cx="10820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1"/>
  <sheetViews>
    <sheetView tabSelected="1" showWhiteSpace="0" view="pageBreakPreview" zoomScaleNormal="100" zoomScaleSheetLayoutView="100" workbookViewId="0">
      <selection activeCell="F5" sqref="F5"/>
    </sheetView>
  </sheetViews>
  <sheetFormatPr defaultColWidth="9.1796875" defaultRowHeight="12.5"/>
  <cols>
    <col min="1" max="1" width="6.54296875" style="1" customWidth="1"/>
    <col min="2" max="2" width="71" style="1" customWidth="1"/>
    <col min="3" max="3" width="23.453125" style="2" customWidth="1"/>
    <col min="4" max="16384" width="9.1796875" style="1"/>
  </cols>
  <sheetData>
    <row r="1" spans="1:3" ht="75.5" customHeight="1" thickBot="1">
      <c r="A1" s="9" t="s">
        <v>9</v>
      </c>
      <c r="B1" s="9"/>
      <c r="C1" s="10"/>
    </row>
    <row r="2" spans="1:3" ht="13.5" thickBot="1">
      <c r="A2" s="20" t="s">
        <v>8</v>
      </c>
      <c r="B2" s="21" t="s">
        <v>1</v>
      </c>
      <c r="C2" s="24" t="s">
        <v>0</v>
      </c>
    </row>
    <row r="3" spans="1:3" ht="23.5" customHeight="1" thickBot="1">
      <c r="A3" s="96" t="s">
        <v>88</v>
      </c>
      <c r="B3" s="97"/>
      <c r="C3" s="98"/>
    </row>
    <row r="4" spans="1:3" s="5" customFormat="1" ht="27.5" customHeight="1">
      <c r="A4" s="18">
        <v>1</v>
      </c>
      <c r="B4" s="43" t="s">
        <v>99</v>
      </c>
      <c r="C4" s="39">
        <f>+'1. BUILDING WORKS'!E73</f>
        <v>0</v>
      </c>
    </row>
    <row r="5" spans="1:3" s="5" customFormat="1" ht="27.5" customHeight="1">
      <c r="A5" s="18">
        <v>2</v>
      </c>
      <c r="B5" s="43" t="s">
        <v>100</v>
      </c>
      <c r="C5" s="39">
        <f>+'2. SERVER ROOM'!E58</f>
        <v>0</v>
      </c>
    </row>
    <row r="6" spans="1:3" s="5" customFormat="1" ht="27.5" customHeight="1">
      <c r="A6" s="18">
        <v>3</v>
      </c>
      <c r="B6" s="43" t="s">
        <v>370</v>
      </c>
      <c r="C6" s="39">
        <f>'3. ELECTRICAL'!E101</f>
        <v>0</v>
      </c>
    </row>
    <row r="7" spans="1:3" s="5" customFormat="1" ht="27.5" customHeight="1">
      <c r="A7" s="18">
        <v>4</v>
      </c>
      <c r="B7" s="43" t="s">
        <v>101</v>
      </c>
      <c r="C7" s="39">
        <f>+'4. HVAC'!F89</f>
        <v>0</v>
      </c>
    </row>
    <row r="8" spans="1:3" s="5" customFormat="1" ht="27.5" customHeight="1">
      <c r="A8" s="18">
        <v>5</v>
      </c>
      <c r="B8" s="43" t="s">
        <v>102</v>
      </c>
      <c r="C8" s="39">
        <f>'5. GENERAL'!E19</f>
        <v>0</v>
      </c>
    </row>
    <row r="9" spans="1:3" s="5" customFormat="1" ht="26.5" customHeight="1">
      <c r="A9" s="18">
        <v>6</v>
      </c>
      <c r="B9" s="43" t="s">
        <v>155</v>
      </c>
      <c r="C9" s="39">
        <f>+'6. 5yr Maintenance'!E50</f>
        <v>0</v>
      </c>
    </row>
    <row r="10" spans="1:3" ht="26.5" customHeight="1" thickBot="1">
      <c r="A10" s="25"/>
      <c r="B10" s="26"/>
      <c r="C10" s="29"/>
    </row>
    <row r="11" spans="1:3" ht="34" customHeight="1" thickBot="1">
      <c r="A11" s="30"/>
      <c r="B11" s="44" t="s">
        <v>89</v>
      </c>
      <c r="C11" s="45">
        <f>SUM(C4:C9)</f>
        <v>0</v>
      </c>
    </row>
  </sheetData>
  <mergeCells count="1">
    <mergeCell ref="A3:C3"/>
  </mergeCells>
  <pageMargins left="0.7" right="0.7" top="0.75" bottom="0.75" header="0.3" footer="0.3"/>
  <pageSetup paperSize="9" scale="88" fitToHeight="0"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73"/>
  <sheetViews>
    <sheetView view="pageBreakPreview" topLeftCell="A62" zoomScale="130" zoomScaleNormal="100" zoomScaleSheetLayoutView="130" workbookViewId="0">
      <selection activeCell="B67" sqref="B67"/>
    </sheetView>
  </sheetViews>
  <sheetFormatPr defaultColWidth="9.1796875" defaultRowHeight="12.5"/>
  <cols>
    <col min="1" max="1" width="6.54296875" style="1" customWidth="1"/>
    <col min="2" max="2" width="59.1796875" style="1" customWidth="1"/>
    <col min="3" max="3" width="9.6328125" style="1" customWidth="1"/>
    <col min="4" max="5" width="15.81640625" style="2" customWidth="1"/>
    <col min="6" max="16384" width="9.1796875" style="1"/>
  </cols>
  <sheetData>
    <row r="1" spans="1:5" ht="72" customHeight="1" thickBot="1">
      <c r="A1" s="9" t="s">
        <v>9</v>
      </c>
      <c r="B1" s="9"/>
      <c r="E1" s="10"/>
    </row>
    <row r="2" spans="1:5" ht="13.5" thickBot="1">
      <c r="A2" s="20" t="s">
        <v>8</v>
      </c>
      <c r="B2" s="21" t="s">
        <v>1</v>
      </c>
      <c r="C2" s="22" t="s">
        <v>2</v>
      </c>
      <c r="D2" s="23" t="s">
        <v>10</v>
      </c>
      <c r="E2" s="24" t="s">
        <v>216</v>
      </c>
    </row>
    <row r="3" spans="1:5" ht="23.5" customHeight="1" thickBot="1">
      <c r="A3" s="96" t="s">
        <v>46</v>
      </c>
      <c r="B3" s="97"/>
      <c r="C3" s="97"/>
      <c r="D3" s="97"/>
      <c r="E3" s="98"/>
    </row>
    <row r="4" spans="1:5" s="5" customFormat="1" ht="19.5" customHeight="1">
      <c r="A4" s="19">
        <v>1</v>
      </c>
      <c r="B4" s="11" t="s">
        <v>11</v>
      </c>
      <c r="C4" s="3"/>
      <c r="D4" s="4"/>
      <c r="E4" s="8"/>
    </row>
    <row r="5" spans="1:5" s="5" customFormat="1" ht="28" customHeight="1">
      <c r="A5" s="34">
        <v>1.1000000000000001</v>
      </c>
      <c r="B5" s="12" t="s">
        <v>12</v>
      </c>
      <c r="C5" s="6">
        <v>1</v>
      </c>
      <c r="D5" s="40">
        <v>0</v>
      </c>
      <c r="E5" s="41">
        <f t="shared" ref="E5:E24" si="0">C5*D5</f>
        <v>0</v>
      </c>
    </row>
    <row r="6" spans="1:5" s="5" customFormat="1">
      <c r="A6" s="34">
        <v>1.2</v>
      </c>
      <c r="B6" s="12" t="s">
        <v>13</v>
      </c>
      <c r="C6" s="6">
        <v>1</v>
      </c>
      <c r="D6" s="40">
        <v>0</v>
      </c>
      <c r="E6" s="41">
        <f t="shared" si="0"/>
        <v>0</v>
      </c>
    </row>
    <row r="7" spans="1:5" s="5" customFormat="1">
      <c r="A7" s="47">
        <v>1.3</v>
      </c>
      <c r="B7" s="48" t="s">
        <v>103</v>
      </c>
      <c r="C7" s="49">
        <v>1</v>
      </c>
      <c r="D7" s="50">
        <v>0</v>
      </c>
      <c r="E7" s="51">
        <f t="shared" si="0"/>
        <v>0</v>
      </c>
    </row>
    <row r="8" spans="1:5" s="5" customFormat="1">
      <c r="A8" s="34">
        <v>1.4</v>
      </c>
      <c r="B8" s="12" t="s">
        <v>14</v>
      </c>
      <c r="C8" s="6">
        <v>1</v>
      </c>
      <c r="D8" s="40">
        <v>0</v>
      </c>
      <c r="E8" s="41">
        <f t="shared" si="0"/>
        <v>0</v>
      </c>
    </row>
    <row r="9" spans="1:5" s="5" customFormat="1" ht="42.5" customHeight="1">
      <c r="A9" s="34">
        <v>1.5</v>
      </c>
      <c r="B9" s="12" t="s">
        <v>200</v>
      </c>
      <c r="C9" s="6">
        <v>1</v>
      </c>
      <c r="D9" s="40">
        <v>0</v>
      </c>
      <c r="E9" s="41">
        <f t="shared" si="0"/>
        <v>0</v>
      </c>
    </row>
    <row r="10" spans="1:5" s="5" customFormat="1" ht="18" customHeight="1">
      <c r="A10" s="34">
        <v>1.6</v>
      </c>
      <c r="B10" s="12" t="s">
        <v>201</v>
      </c>
      <c r="C10" s="6">
        <v>1</v>
      </c>
      <c r="D10" s="40">
        <v>0</v>
      </c>
      <c r="E10" s="41">
        <f t="shared" si="0"/>
        <v>0</v>
      </c>
    </row>
    <row r="11" spans="1:5" s="5" customFormat="1">
      <c r="A11" s="47">
        <v>1.7</v>
      </c>
      <c r="B11" s="12" t="s">
        <v>15</v>
      </c>
      <c r="C11" s="6">
        <v>1</v>
      </c>
      <c r="D11" s="40">
        <v>0</v>
      </c>
      <c r="E11" s="41">
        <f t="shared" si="0"/>
        <v>0</v>
      </c>
    </row>
    <row r="12" spans="1:5" s="5" customFormat="1">
      <c r="A12" s="34">
        <v>1.8</v>
      </c>
      <c r="B12" s="12" t="s">
        <v>207</v>
      </c>
      <c r="C12" s="6">
        <v>1</v>
      </c>
      <c r="D12" s="40">
        <v>0</v>
      </c>
      <c r="E12" s="41">
        <f t="shared" si="0"/>
        <v>0</v>
      </c>
    </row>
    <row r="13" spans="1:5" s="5" customFormat="1">
      <c r="A13" s="34">
        <v>1.9</v>
      </c>
      <c r="B13" s="12" t="s">
        <v>16</v>
      </c>
      <c r="C13" s="6">
        <v>1</v>
      </c>
      <c r="D13" s="40">
        <v>0</v>
      </c>
      <c r="E13" s="41">
        <f t="shared" si="0"/>
        <v>0</v>
      </c>
    </row>
    <row r="14" spans="1:5" s="5" customFormat="1">
      <c r="A14" s="46">
        <v>1.1000000000000001</v>
      </c>
      <c r="B14" s="12" t="s">
        <v>17</v>
      </c>
      <c r="C14" s="6">
        <v>1</v>
      </c>
      <c r="D14" s="40">
        <v>0</v>
      </c>
      <c r="E14" s="41">
        <f t="shared" si="0"/>
        <v>0</v>
      </c>
    </row>
    <row r="15" spans="1:5" s="5" customFormat="1">
      <c r="A15" s="47">
        <v>1.1100000000000001</v>
      </c>
      <c r="B15" s="12" t="s">
        <v>202</v>
      </c>
      <c r="C15" s="6">
        <v>1</v>
      </c>
      <c r="D15" s="40">
        <v>0</v>
      </c>
      <c r="E15" s="41">
        <f t="shared" si="0"/>
        <v>0</v>
      </c>
    </row>
    <row r="16" spans="1:5" s="5" customFormat="1">
      <c r="A16" s="34">
        <v>1.1200000000000001</v>
      </c>
      <c r="B16" s="12" t="s">
        <v>104</v>
      </c>
      <c r="C16" s="6">
        <v>1</v>
      </c>
      <c r="D16" s="40">
        <v>0</v>
      </c>
      <c r="E16" s="41">
        <f t="shared" si="0"/>
        <v>0</v>
      </c>
    </row>
    <row r="17" spans="1:5" s="5" customFormat="1">
      <c r="A17" s="34">
        <v>1.1299999999999999</v>
      </c>
      <c r="B17" s="12" t="s">
        <v>18</v>
      </c>
      <c r="C17" s="6">
        <v>1</v>
      </c>
      <c r="D17" s="40">
        <v>0</v>
      </c>
      <c r="E17" s="41">
        <f t="shared" si="0"/>
        <v>0</v>
      </c>
    </row>
    <row r="18" spans="1:5" s="5" customFormat="1" ht="28" customHeight="1">
      <c r="A18" s="47">
        <v>1.1399999999999999</v>
      </c>
      <c r="B18" s="12" t="s">
        <v>203</v>
      </c>
      <c r="C18" s="6">
        <v>1</v>
      </c>
      <c r="D18" s="40">
        <v>0</v>
      </c>
      <c r="E18" s="41">
        <f t="shared" si="0"/>
        <v>0</v>
      </c>
    </row>
    <row r="19" spans="1:5" s="5" customFormat="1" ht="29.5" customHeight="1">
      <c r="A19" s="34">
        <v>1.1499999999999999</v>
      </c>
      <c r="B19" s="12" t="s">
        <v>204</v>
      </c>
      <c r="C19" s="6">
        <v>1</v>
      </c>
      <c r="D19" s="40">
        <v>0</v>
      </c>
      <c r="E19" s="41">
        <f t="shared" si="0"/>
        <v>0</v>
      </c>
    </row>
    <row r="20" spans="1:5" s="5" customFormat="1" ht="18.5" customHeight="1">
      <c r="A20" s="34">
        <v>1.1599999999999999</v>
      </c>
      <c r="B20" s="12" t="s">
        <v>19</v>
      </c>
      <c r="C20" s="6">
        <v>1</v>
      </c>
      <c r="D20" s="40">
        <v>0</v>
      </c>
      <c r="E20" s="41">
        <f t="shared" si="0"/>
        <v>0</v>
      </c>
    </row>
    <row r="21" spans="1:5" s="5" customFormat="1" ht="17" customHeight="1">
      <c r="A21" s="47">
        <v>1.17</v>
      </c>
      <c r="B21" s="12" t="s">
        <v>205</v>
      </c>
      <c r="C21" s="6">
        <v>1</v>
      </c>
      <c r="D21" s="40">
        <v>0</v>
      </c>
      <c r="E21" s="41">
        <f t="shared" si="0"/>
        <v>0</v>
      </c>
    </row>
    <row r="22" spans="1:5" s="5" customFormat="1" ht="27.5" customHeight="1">
      <c r="A22" s="34">
        <v>1.18</v>
      </c>
      <c r="B22" s="12" t="s">
        <v>21</v>
      </c>
      <c r="C22" s="6">
        <v>1</v>
      </c>
      <c r="D22" s="40">
        <v>0</v>
      </c>
      <c r="E22" s="41">
        <f t="shared" si="0"/>
        <v>0</v>
      </c>
    </row>
    <row r="23" spans="1:5" s="5" customFormat="1" ht="15.5" customHeight="1">
      <c r="A23" s="34">
        <v>1.19</v>
      </c>
      <c r="B23" s="12" t="s">
        <v>22</v>
      </c>
      <c r="C23" s="6">
        <v>1</v>
      </c>
      <c r="D23" s="40">
        <v>0</v>
      </c>
      <c r="E23" s="41">
        <f t="shared" si="0"/>
        <v>0</v>
      </c>
    </row>
    <row r="24" spans="1:5" s="5" customFormat="1" ht="18" customHeight="1">
      <c r="A24" s="46">
        <v>1.2</v>
      </c>
      <c r="B24" s="12" t="s">
        <v>206</v>
      </c>
      <c r="C24" s="6">
        <v>2</v>
      </c>
      <c r="D24" s="40">
        <v>0</v>
      </c>
      <c r="E24" s="41">
        <f t="shared" si="0"/>
        <v>0</v>
      </c>
    </row>
    <row r="25" spans="1:5" s="5" customFormat="1">
      <c r="A25" s="34"/>
      <c r="B25" s="12"/>
      <c r="C25" s="6"/>
      <c r="D25" s="4"/>
      <c r="E25" s="7"/>
    </row>
    <row r="26" spans="1:5" s="5" customFormat="1" ht="19.5" customHeight="1">
      <c r="A26" s="18">
        <v>2</v>
      </c>
      <c r="B26" s="13" t="s">
        <v>23</v>
      </c>
      <c r="C26" s="6"/>
      <c r="D26" s="4"/>
      <c r="E26" s="7"/>
    </row>
    <row r="27" spans="1:5" s="5" customFormat="1">
      <c r="A27" s="34">
        <v>2.1</v>
      </c>
      <c r="B27" s="12" t="s">
        <v>24</v>
      </c>
      <c r="C27" s="6">
        <v>1</v>
      </c>
      <c r="D27" s="40">
        <v>0</v>
      </c>
      <c r="E27" s="41">
        <f t="shared" ref="E27:E45" si="1">C27*D27</f>
        <v>0</v>
      </c>
    </row>
    <row r="28" spans="1:5" s="5" customFormat="1">
      <c r="A28" s="47">
        <v>2.2000000000000002</v>
      </c>
      <c r="B28" s="52" t="s">
        <v>218</v>
      </c>
      <c r="C28" s="49">
        <v>1</v>
      </c>
      <c r="D28" s="50">
        <v>0</v>
      </c>
      <c r="E28" s="51">
        <f t="shared" si="1"/>
        <v>0</v>
      </c>
    </row>
    <row r="29" spans="1:5" s="5" customFormat="1" ht="29.5" customHeight="1">
      <c r="A29" s="34">
        <v>2.2999999999999998</v>
      </c>
      <c r="B29" s="12" t="s">
        <v>25</v>
      </c>
      <c r="C29" s="6">
        <v>1</v>
      </c>
      <c r="D29" s="40">
        <v>0</v>
      </c>
      <c r="E29" s="41">
        <f t="shared" si="1"/>
        <v>0</v>
      </c>
    </row>
    <row r="30" spans="1:5" s="5" customFormat="1" ht="42.5" customHeight="1">
      <c r="A30" s="34">
        <v>2.4</v>
      </c>
      <c r="B30" s="36" t="s">
        <v>208</v>
      </c>
      <c r="C30" s="6">
        <v>1</v>
      </c>
      <c r="D30" s="40">
        <v>0</v>
      </c>
      <c r="E30" s="41">
        <f t="shared" si="1"/>
        <v>0</v>
      </c>
    </row>
    <row r="31" spans="1:5" s="5" customFormat="1" ht="15.5" customHeight="1">
      <c r="A31" s="34">
        <v>2.5</v>
      </c>
      <c r="B31" s="12" t="s">
        <v>26</v>
      </c>
      <c r="C31" s="6">
        <v>1</v>
      </c>
      <c r="D31" s="40">
        <v>0</v>
      </c>
      <c r="E31" s="41">
        <f t="shared" si="1"/>
        <v>0</v>
      </c>
    </row>
    <row r="32" spans="1:5" s="5" customFormat="1" ht="19.5" customHeight="1">
      <c r="A32" s="34">
        <v>2.6</v>
      </c>
      <c r="B32" s="36" t="s">
        <v>27</v>
      </c>
      <c r="C32" s="6">
        <v>1</v>
      </c>
      <c r="D32" s="40">
        <v>0</v>
      </c>
      <c r="E32" s="41">
        <f t="shared" si="1"/>
        <v>0</v>
      </c>
    </row>
    <row r="33" spans="1:5" s="5" customFormat="1" ht="18" customHeight="1">
      <c r="A33" s="34">
        <v>2.7</v>
      </c>
      <c r="B33" s="12" t="s">
        <v>33</v>
      </c>
      <c r="C33" s="6">
        <v>1</v>
      </c>
      <c r="D33" s="40">
        <v>0</v>
      </c>
      <c r="E33" s="41">
        <f t="shared" si="1"/>
        <v>0</v>
      </c>
    </row>
    <row r="34" spans="1:5" s="5" customFormat="1" ht="18" customHeight="1">
      <c r="A34" s="34">
        <v>2.8</v>
      </c>
      <c r="B34" s="36" t="s">
        <v>17</v>
      </c>
      <c r="C34" s="6">
        <v>1</v>
      </c>
      <c r="D34" s="40">
        <v>0</v>
      </c>
      <c r="E34" s="41">
        <f t="shared" si="1"/>
        <v>0</v>
      </c>
    </row>
    <row r="35" spans="1:5" s="5" customFormat="1" ht="18" customHeight="1">
      <c r="A35" s="34">
        <v>2.9</v>
      </c>
      <c r="B35" s="12" t="s">
        <v>202</v>
      </c>
      <c r="C35" s="6">
        <v>1</v>
      </c>
      <c r="D35" s="40">
        <v>0</v>
      </c>
      <c r="E35" s="41">
        <f t="shared" si="1"/>
        <v>0</v>
      </c>
    </row>
    <row r="36" spans="1:5" s="5" customFormat="1" ht="18" customHeight="1">
      <c r="A36" s="35" t="s">
        <v>34</v>
      </c>
      <c r="B36" s="36" t="s">
        <v>104</v>
      </c>
      <c r="C36" s="6">
        <v>1</v>
      </c>
      <c r="D36" s="40">
        <v>0</v>
      </c>
      <c r="E36" s="41">
        <f t="shared" si="1"/>
        <v>0</v>
      </c>
    </row>
    <row r="37" spans="1:5" s="5" customFormat="1" ht="18" customHeight="1">
      <c r="A37" s="34">
        <v>2.11</v>
      </c>
      <c r="B37" s="12" t="s">
        <v>18</v>
      </c>
      <c r="C37" s="6">
        <v>1</v>
      </c>
      <c r="D37" s="40">
        <v>0</v>
      </c>
      <c r="E37" s="41">
        <f t="shared" si="1"/>
        <v>0</v>
      </c>
    </row>
    <row r="38" spans="1:5" s="5" customFormat="1" ht="18" customHeight="1">
      <c r="A38" s="34">
        <v>2.12</v>
      </c>
      <c r="B38" s="36" t="s">
        <v>28</v>
      </c>
      <c r="C38" s="6">
        <v>1</v>
      </c>
      <c r="D38" s="40">
        <v>0</v>
      </c>
      <c r="E38" s="41">
        <f t="shared" si="1"/>
        <v>0</v>
      </c>
    </row>
    <row r="39" spans="1:5" s="5" customFormat="1" ht="18" customHeight="1">
      <c r="A39" s="34">
        <v>2.13</v>
      </c>
      <c r="B39" s="12" t="s">
        <v>29</v>
      </c>
      <c r="C39" s="6">
        <v>1</v>
      </c>
      <c r="D39" s="40">
        <v>0</v>
      </c>
      <c r="E39" s="41">
        <f t="shared" si="1"/>
        <v>0</v>
      </c>
    </row>
    <row r="40" spans="1:5" s="5" customFormat="1" ht="18" customHeight="1">
      <c r="A40" s="34">
        <v>2.14</v>
      </c>
      <c r="B40" s="36" t="s">
        <v>30</v>
      </c>
      <c r="C40" s="6">
        <v>1</v>
      </c>
      <c r="D40" s="40">
        <v>0</v>
      </c>
      <c r="E40" s="41">
        <f t="shared" si="1"/>
        <v>0</v>
      </c>
    </row>
    <row r="41" spans="1:5" s="5" customFormat="1" ht="18" customHeight="1">
      <c r="A41" s="34">
        <v>2.15</v>
      </c>
      <c r="B41" s="36" t="s">
        <v>31</v>
      </c>
      <c r="C41" s="6">
        <v>1</v>
      </c>
      <c r="D41" s="40">
        <v>0</v>
      </c>
      <c r="E41" s="41">
        <f t="shared" si="1"/>
        <v>0</v>
      </c>
    </row>
    <row r="42" spans="1:5" s="5" customFormat="1" ht="18" customHeight="1">
      <c r="A42" s="34">
        <v>2.16</v>
      </c>
      <c r="B42" s="12" t="s">
        <v>32</v>
      </c>
      <c r="C42" s="6">
        <v>1</v>
      </c>
      <c r="D42" s="40">
        <v>0</v>
      </c>
      <c r="E42" s="41">
        <f t="shared" si="1"/>
        <v>0</v>
      </c>
    </row>
    <row r="43" spans="1:5" s="5" customFormat="1" ht="18" customHeight="1">
      <c r="A43" s="34">
        <v>2.17</v>
      </c>
      <c r="B43" s="36" t="s">
        <v>14</v>
      </c>
      <c r="C43" s="6">
        <v>1</v>
      </c>
      <c r="D43" s="40">
        <v>0</v>
      </c>
      <c r="E43" s="41">
        <f t="shared" si="1"/>
        <v>0</v>
      </c>
    </row>
    <row r="44" spans="1:5" s="5" customFormat="1" ht="18" customHeight="1">
      <c r="A44" s="34">
        <v>2.1800000000000002</v>
      </c>
      <c r="B44" s="12" t="s">
        <v>20</v>
      </c>
      <c r="C44" s="6">
        <v>1</v>
      </c>
      <c r="D44" s="40">
        <v>0</v>
      </c>
      <c r="E44" s="41">
        <f t="shared" si="1"/>
        <v>0</v>
      </c>
    </row>
    <row r="45" spans="1:5" s="5" customFormat="1" ht="18" customHeight="1">
      <c r="A45" s="34">
        <v>2.19</v>
      </c>
      <c r="B45" s="36" t="s">
        <v>206</v>
      </c>
      <c r="C45" s="6">
        <v>2</v>
      </c>
      <c r="D45" s="40">
        <v>0</v>
      </c>
      <c r="E45" s="41">
        <f t="shared" si="1"/>
        <v>0</v>
      </c>
    </row>
    <row r="46" spans="1:5" s="5" customFormat="1">
      <c r="A46" s="16"/>
      <c r="B46" s="14"/>
      <c r="C46" s="6"/>
      <c r="D46" s="4"/>
      <c r="E46" s="7"/>
    </row>
    <row r="47" spans="1:5" s="5" customFormat="1" ht="19.5" customHeight="1">
      <c r="A47" s="18">
        <v>3</v>
      </c>
      <c r="B47" s="53" t="s">
        <v>209</v>
      </c>
      <c r="C47" s="6"/>
      <c r="D47" s="4"/>
      <c r="E47" s="7"/>
    </row>
    <row r="48" spans="1:5">
      <c r="A48" s="34">
        <v>3.1</v>
      </c>
      <c r="B48" s="12" t="s">
        <v>105</v>
      </c>
      <c r="C48" s="6">
        <v>1</v>
      </c>
      <c r="D48" s="40">
        <v>0</v>
      </c>
      <c r="E48" s="41">
        <f t="shared" ref="E48:E62" si="2">C48*D48</f>
        <v>0</v>
      </c>
    </row>
    <row r="49" spans="1:5">
      <c r="A49" s="34">
        <v>3.2</v>
      </c>
      <c r="B49" s="12" t="s">
        <v>107</v>
      </c>
      <c r="C49" s="6">
        <v>1</v>
      </c>
      <c r="D49" s="40">
        <v>0</v>
      </c>
      <c r="E49" s="41">
        <f t="shared" si="2"/>
        <v>0</v>
      </c>
    </row>
    <row r="50" spans="1:5" ht="13.5" customHeight="1">
      <c r="A50" s="34">
        <v>3.3</v>
      </c>
      <c r="B50" s="12" t="s">
        <v>35</v>
      </c>
      <c r="C50" s="6">
        <v>1</v>
      </c>
      <c r="D50" s="40">
        <v>0</v>
      </c>
      <c r="E50" s="41">
        <f t="shared" si="2"/>
        <v>0</v>
      </c>
    </row>
    <row r="51" spans="1:5" ht="16" customHeight="1">
      <c r="A51" s="34">
        <v>3.4</v>
      </c>
      <c r="B51" s="12" t="s">
        <v>36</v>
      </c>
      <c r="C51" s="6">
        <v>1</v>
      </c>
      <c r="D51" s="40">
        <v>0</v>
      </c>
      <c r="E51" s="41">
        <f t="shared" si="2"/>
        <v>0</v>
      </c>
    </row>
    <row r="52" spans="1:5" ht="43" customHeight="1">
      <c r="A52" s="34">
        <v>3.5</v>
      </c>
      <c r="B52" s="12" t="s">
        <v>106</v>
      </c>
      <c r="C52" s="6">
        <v>1</v>
      </c>
      <c r="D52" s="40">
        <v>0</v>
      </c>
      <c r="E52" s="41">
        <f t="shared" si="2"/>
        <v>0</v>
      </c>
    </row>
    <row r="53" spans="1:5" ht="16.25" customHeight="1">
      <c r="A53" s="34">
        <v>3.6</v>
      </c>
      <c r="B53" s="12" t="s">
        <v>37</v>
      </c>
      <c r="C53" s="6">
        <v>1</v>
      </c>
      <c r="D53" s="40">
        <v>0</v>
      </c>
      <c r="E53" s="41">
        <f t="shared" si="2"/>
        <v>0</v>
      </c>
    </row>
    <row r="54" spans="1:5" ht="16.25" customHeight="1">
      <c r="A54" s="34">
        <v>3.7</v>
      </c>
      <c r="B54" s="12" t="s">
        <v>38</v>
      </c>
      <c r="C54" s="6">
        <v>1</v>
      </c>
      <c r="D54" s="40">
        <v>0</v>
      </c>
      <c r="E54" s="41">
        <f t="shared" si="2"/>
        <v>0</v>
      </c>
    </row>
    <row r="55" spans="1:5" ht="16.25" customHeight="1">
      <c r="A55" s="34">
        <v>3.8</v>
      </c>
      <c r="B55" s="12" t="s">
        <v>109</v>
      </c>
      <c r="C55" s="6">
        <v>1</v>
      </c>
      <c r="D55" s="40">
        <v>0</v>
      </c>
      <c r="E55" s="41">
        <f>C55*D55</f>
        <v>0</v>
      </c>
    </row>
    <row r="56" spans="1:5" ht="16.25" customHeight="1">
      <c r="A56" s="34">
        <v>3.9</v>
      </c>
      <c r="B56" s="12" t="s">
        <v>32</v>
      </c>
      <c r="C56" s="6">
        <v>1</v>
      </c>
      <c r="D56" s="40">
        <v>0</v>
      </c>
      <c r="E56" s="41">
        <f t="shared" si="2"/>
        <v>0</v>
      </c>
    </row>
    <row r="57" spans="1:5" ht="16.25" customHeight="1">
      <c r="A57" s="46">
        <v>3.1</v>
      </c>
      <c r="B57" s="12" t="s">
        <v>14</v>
      </c>
      <c r="C57" s="6">
        <v>1</v>
      </c>
      <c r="D57" s="40">
        <v>0</v>
      </c>
      <c r="E57" s="41">
        <f t="shared" si="2"/>
        <v>0</v>
      </c>
    </row>
    <row r="58" spans="1:5" ht="16.25" customHeight="1">
      <c r="A58" s="46">
        <v>3.11</v>
      </c>
      <c r="B58" s="12" t="s">
        <v>108</v>
      </c>
      <c r="C58" s="6">
        <v>1</v>
      </c>
      <c r="D58" s="40">
        <v>0</v>
      </c>
      <c r="E58" s="41">
        <f>C58*D58</f>
        <v>0</v>
      </c>
    </row>
    <row r="59" spans="1:5" ht="16.25" customHeight="1">
      <c r="A59" s="46">
        <v>3.12</v>
      </c>
      <c r="B59" s="12" t="s">
        <v>217</v>
      </c>
      <c r="C59" s="6">
        <v>1</v>
      </c>
      <c r="D59" s="40">
        <v>0</v>
      </c>
      <c r="E59" s="41">
        <f>C59*D59</f>
        <v>0</v>
      </c>
    </row>
    <row r="60" spans="1:5" ht="16.25" customHeight="1">
      <c r="A60" s="46">
        <v>3.13</v>
      </c>
      <c r="B60" s="12" t="s">
        <v>219</v>
      </c>
      <c r="C60" s="6"/>
      <c r="D60" s="40">
        <v>0</v>
      </c>
      <c r="E60" s="41"/>
    </row>
    <row r="61" spans="1:5" ht="16.25" customHeight="1">
      <c r="A61" s="46">
        <v>3.14</v>
      </c>
      <c r="B61" s="12" t="s">
        <v>206</v>
      </c>
      <c r="C61" s="6">
        <v>1</v>
      </c>
      <c r="D61" s="40">
        <v>0</v>
      </c>
      <c r="E61" s="41">
        <f>C61*D61</f>
        <v>0</v>
      </c>
    </row>
    <row r="62" spans="1:5" ht="16.25" customHeight="1">
      <c r="A62" s="34">
        <v>3.15</v>
      </c>
      <c r="B62" s="12" t="s">
        <v>20</v>
      </c>
      <c r="C62" s="6">
        <v>1</v>
      </c>
      <c r="D62" s="40">
        <v>0</v>
      </c>
      <c r="E62" s="41">
        <f t="shared" si="2"/>
        <v>0</v>
      </c>
    </row>
    <row r="63" spans="1:5">
      <c r="A63" s="17"/>
      <c r="B63" s="12"/>
      <c r="C63" s="6"/>
      <c r="D63" s="4"/>
      <c r="E63" s="7"/>
    </row>
    <row r="64" spans="1:5" s="5" customFormat="1" ht="19.5" customHeight="1">
      <c r="A64" s="18">
        <v>4</v>
      </c>
      <c r="B64" s="15" t="s">
        <v>41</v>
      </c>
      <c r="C64" s="6"/>
      <c r="D64" s="4"/>
      <c r="E64" s="7"/>
    </row>
    <row r="65" spans="1:5" s="5" customFormat="1">
      <c r="A65" s="34">
        <v>4.0999999999999996</v>
      </c>
      <c r="B65" s="12" t="s">
        <v>39</v>
      </c>
      <c r="C65" s="6">
        <v>1</v>
      </c>
      <c r="D65" s="40">
        <v>0</v>
      </c>
      <c r="E65" s="41">
        <f>C65*D65</f>
        <v>0</v>
      </c>
    </row>
    <row r="66" spans="1:5" s="5" customFormat="1" ht="32" customHeight="1">
      <c r="A66" s="34">
        <v>4.2</v>
      </c>
      <c r="B66" s="12" t="s">
        <v>40</v>
      </c>
      <c r="C66" s="6">
        <v>1</v>
      </c>
      <c r="D66" s="40">
        <v>0</v>
      </c>
      <c r="E66" s="41">
        <f>C66*D66</f>
        <v>0</v>
      </c>
    </row>
    <row r="67" spans="1:5" s="5" customFormat="1">
      <c r="A67" s="16"/>
      <c r="B67" s="12"/>
      <c r="C67" s="6"/>
      <c r="D67" s="4"/>
      <c r="E67" s="7"/>
    </row>
    <row r="68" spans="1:5" s="5" customFormat="1" ht="19.5" customHeight="1">
      <c r="A68" s="18">
        <v>5</v>
      </c>
      <c r="B68" s="13" t="s">
        <v>42</v>
      </c>
      <c r="C68" s="6"/>
      <c r="D68" s="4"/>
      <c r="E68" s="7"/>
    </row>
    <row r="69" spans="1:5" s="5" customFormat="1">
      <c r="A69" s="34">
        <v>5.0999999999999996</v>
      </c>
      <c r="B69" s="14" t="s">
        <v>210</v>
      </c>
      <c r="C69" s="6">
        <v>1</v>
      </c>
      <c r="D69" s="40">
        <v>0</v>
      </c>
      <c r="E69" s="41">
        <f>C69*D69</f>
        <v>0</v>
      </c>
    </row>
    <row r="70" spans="1:5" s="5" customFormat="1">
      <c r="A70" s="34">
        <v>5.2</v>
      </c>
      <c r="B70" s="12" t="s">
        <v>43</v>
      </c>
      <c r="C70" s="6">
        <v>1</v>
      </c>
      <c r="D70" s="40">
        <v>0</v>
      </c>
      <c r="E70" s="41">
        <f>C70*D70</f>
        <v>0</v>
      </c>
    </row>
    <row r="71" spans="1:5" s="5" customFormat="1" ht="29" customHeight="1">
      <c r="A71" s="34">
        <v>5.3</v>
      </c>
      <c r="B71" s="12" t="s">
        <v>44</v>
      </c>
      <c r="C71" s="6">
        <v>1</v>
      </c>
      <c r="D71" s="40">
        <v>0</v>
      </c>
      <c r="E71" s="41">
        <f>C71*D71</f>
        <v>0</v>
      </c>
    </row>
    <row r="72" spans="1:5" ht="13" thickBot="1">
      <c r="A72" s="25"/>
      <c r="B72" s="26"/>
      <c r="C72" s="27"/>
      <c r="D72" s="28"/>
      <c r="E72" s="29"/>
    </row>
    <row r="73" spans="1:5" ht="22.5" customHeight="1" thickBot="1">
      <c r="A73" s="30"/>
      <c r="B73" s="31" t="s">
        <v>215</v>
      </c>
      <c r="C73" s="32"/>
      <c r="D73" s="33"/>
      <c r="E73" s="42">
        <f>SUM(E5:E71)</f>
        <v>0</v>
      </c>
    </row>
  </sheetData>
  <mergeCells count="1">
    <mergeCell ref="A3:E3"/>
  </mergeCells>
  <phoneticPr fontId="10" type="noConversion"/>
  <pageMargins left="0.7" right="0.7" top="0.75" bottom="0.75" header="0.3" footer="0.3"/>
  <pageSetup paperSize="9" scale="83" fitToHeight="0" orientation="portrait" verticalDpi="200" r:id="rId1"/>
  <rowBreaks count="1" manualBreakCount="1">
    <brk id="46"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58"/>
  <sheetViews>
    <sheetView view="pageBreakPreview" topLeftCell="A50" zoomScale="145" zoomScaleNormal="100" zoomScaleSheetLayoutView="145" workbookViewId="0">
      <selection activeCell="B62" sqref="B62"/>
    </sheetView>
  </sheetViews>
  <sheetFormatPr defaultColWidth="9.1796875" defaultRowHeight="12.5"/>
  <cols>
    <col min="1" max="1" width="6.54296875" style="1" customWidth="1"/>
    <col min="2" max="2" width="64.81640625" style="1" customWidth="1"/>
    <col min="3" max="3" width="8.6328125" style="1" customWidth="1"/>
    <col min="4" max="5" width="15.81640625" style="2" customWidth="1"/>
    <col min="6" max="16384" width="9.1796875" style="1"/>
  </cols>
  <sheetData>
    <row r="1" spans="1:5" ht="75.5" customHeight="1" thickBot="1">
      <c r="A1" s="9" t="s">
        <v>9</v>
      </c>
      <c r="B1" s="9"/>
      <c r="E1" s="10"/>
    </row>
    <row r="2" spans="1:5" ht="13.5" thickBot="1">
      <c r="A2" s="20" t="s">
        <v>8</v>
      </c>
      <c r="B2" s="21" t="s">
        <v>1</v>
      </c>
      <c r="C2" s="22" t="s">
        <v>2</v>
      </c>
      <c r="D2" s="23" t="s">
        <v>10</v>
      </c>
      <c r="E2" s="24" t="s">
        <v>216</v>
      </c>
    </row>
    <row r="3" spans="1:5" ht="23.5" customHeight="1" thickBot="1">
      <c r="A3" s="96" t="s">
        <v>45</v>
      </c>
      <c r="B3" s="97"/>
      <c r="C3" s="97"/>
      <c r="D3" s="97"/>
      <c r="E3" s="98"/>
    </row>
    <row r="4" spans="1:5" s="5" customFormat="1" ht="19.5" customHeight="1">
      <c r="A4" s="19">
        <v>1</v>
      </c>
      <c r="B4" s="11" t="s">
        <v>47</v>
      </c>
      <c r="C4" s="3"/>
      <c r="D4" s="4"/>
      <c r="E4" s="8"/>
    </row>
    <row r="5" spans="1:5" s="5" customFormat="1" ht="19.25" customHeight="1">
      <c r="A5" s="34">
        <v>1.1000000000000001</v>
      </c>
      <c r="B5" s="12" t="s">
        <v>48</v>
      </c>
      <c r="C5" s="6">
        <v>60</v>
      </c>
      <c r="D5" s="40">
        <v>0</v>
      </c>
      <c r="E5" s="41">
        <f t="shared" ref="E5:E12" si="0">C5*D5</f>
        <v>0</v>
      </c>
    </row>
    <row r="6" spans="1:5" s="5" customFormat="1" ht="19.25" customHeight="1">
      <c r="A6" s="34">
        <v>1.2</v>
      </c>
      <c r="B6" s="12" t="s">
        <v>49</v>
      </c>
      <c r="C6" s="6">
        <v>1</v>
      </c>
      <c r="D6" s="40">
        <v>0</v>
      </c>
      <c r="E6" s="41">
        <f t="shared" si="0"/>
        <v>0</v>
      </c>
    </row>
    <row r="7" spans="1:5" s="5" customFormat="1" ht="19.25" customHeight="1">
      <c r="A7" s="34">
        <v>1.3</v>
      </c>
      <c r="B7" s="12" t="s">
        <v>50</v>
      </c>
      <c r="C7" s="6">
        <v>1</v>
      </c>
      <c r="D7" s="40">
        <v>0</v>
      </c>
      <c r="E7" s="41">
        <f t="shared" si="0"/>
        <v>0</v>
      </c>
    </row>
    <row r="8" spans="1:5" s="5" customFormat="1" ht="19.25" customHeight="1">
      <c r="A8" s="34">
        <v>1.4</v>
      </c>
      <c r="B8" s="12" t="s">
        <v>51</v>
      </c>
      <c r="C8" s="6">
        <v>2</v>
      </c>
      <c r="D8" s="40">
        <v>0</v>
      </c>
      <c r="E8" s="41">
        <f t="shared" si="0"/>
        <v>0</v>
      </c>
    </row>
    <row r="9" spans="1:5" s="5" customFormat="1" ht="19.25" customHeight="1">
      <c r="A9" s="34">
        <v>1.5</v>
      </c>
      <c r="B9" s="12" t="s">
        <v>52</v>
      </c>
      <c r="C9" s="6">
        <v>10</v>
      </c>
      <c r="D9" s="40">
        <v>0</v>
      </c>
      <c r="E9" s="41">
        <f t="shared" si="0"/>
        <v>0</v>
      </c>
    </row>
    <row r="10" spans="1:5" s="5" customFormat="1" ht="19.25" customHeight="1">
      <c r="A10" s="34">
        <v>1.6</v>
      </c>
      <c r="B10" s="12" t="s">
        <v>53</v>
      </c>
      <c r="C10" s="6">
        <v>10</v>
      </c>
      <c r="D10" s="40">
        <v>0</v>
      </c>
      <c r="E10" s="41">
        <f t="shared" si="0"/>
        <v>0</v>
      </c>
    </row>
    <row r="11" spans="1:5" s="5" customFormat="1" ht="19.25" customHeight="1">
      <c r="A11" s="34">
        <v>1.7</v>
      </c>
      <c r="B11" s="12" t="s">
        <v>54</v>
      </c>
      <c r="C11" s="6">
        <v>1</v>
      </c>
      <c r="D11" s="40">
        <v>0</v>
      </c>
      <c r="E11" s="41">
        <f t="shared" si="0"/>
        <v>0</v>
      </c>
    </row>
    <row r="12" spans="1:5" s="5" customFormat="1" ht="19.25" customHeight="1">
      <c r="A12" s="47">
        <v>1.8</v>
      </c>
      <c r="B12" s="48" t="s">
        <v>55</v>
      </c>
      <c r="C12" s="49">
        <v>1</v>
      </c>
      <c r="D12" s="50">
        <v>0</v>
      </c>
      <c r="E12" s="51">
        <f t="shared" si="0"/>
        <v>0</v>
      </c>
    </row>
    <row r="13" spans="1:5" s="5" customFormat="1">
      <c r="A13" s="34"/>
      <c r="B13" s="12"/>
      <c r="C13" s="6"/>
      <c r="D13" s="4"/>
      <c r="E13" s="7"/>
    </row>
    <row r="14" spans="1:5" s="5" customFormat="1" ht="19.5" customHeight="1">
      <c r="A14" s="18">
        <v>2</v>
      </c>
      <c r="B14" s="13" t="s">
        <v>56</v>
      </c>
      <c r="C14" s="6"/>
      <c r="D14" s="4"/>
      <c r="E14" s="7"/>
    </row>
    <row r="15" spans="1:5" s="5" customFormat="1" ht="21.65" customHeight="1">
      <c r="A15" s="34">
        <v>2.1</v>
      </c>
      <c r="B15" s="12" t="s">
        <v>220</v>
      </c>
      <c r="C15" s="6">
        <v>40</v>
      </c>
      <c r="D15" s="40">
        <v>0</v>
      </c>
      <c r="E15" s="41">
        <f>C15*D15</f>
        <v>0</v>
      </c>
    </row>
    <row r="16" spans="1:5" s="5" customFormat="1" ht="21.65" customHeight="1">
      <c r="A16" s="34">
        <v>2.2000000000000002</v>
      </c>
      <c r="B16" s="12" t="s">
        <v>49</v>
      </c>
      <c r="C16" s="6">
        <v>1</v>
      </c>
      <c r="D16" s="40">
        <v>0</v>
      </c>
      <c r="E16" s="41">
        <f t="shared" ref="E16:E22" si="1">C16*D16</f>
        <v>0</v>
      </c>
    </row>
    <row r="17" spans="1:5" s="5" customFormat="1" ht="21.65" customHeight="1">
      <c r="A17" s="34">
        <v>2.2999999999999998</v>
      </c>
      <c r="B17" s="12" t="s">
        <v>50</v>
      </c>
      <c r="C17" s="6">
        <v>1</v>
      </c>
      <c r="D17" s="40">
        <v>0</v>
      </c>
      <c r="E17" s="41">
        <f>C17*D17</f>
        <v>0</v>
      </c>
    </row>
    <row r="18" spans="1:5" s="5" customFormat="1" ht="21.65" customHeight="1">
      <c r="A18" s="34">
        <v>2.4</v>
      </c>
      <c r="B18" s="12" t="s">
        <v>51</v>
      </c>
      <c r="C18" s="6">
        <v>2</v>
      </c>
      <c r="D18" s="40">
        <v>0</v>
      </c>
      <c r="E18" s="41">
        <f>C18*D18</f>
        <v>0</v>
      </c>
    </row>
    <row r="19" spans="1:5" s="5" customFormat="1" ht="21.65" customHeight="1">
      <c r="A19" s="34">
        <v>2.5</v>
      </c>
      <c r="B19" s="12" t="s">
        <v>52</v>
      </c>
      <c r="C19" s="6">
        <v>10</v>
      </c>
      <c r="D19" s="40">
        <v>0</v>
      </c>
      <c r="E19" s="41">
        <f>C19*D19</f>
        <v>0</v>
      </c>
    </row>
    <row r="20" spans="1:5" s="5" customFormat="1" ht="21.65" customHeight="1">
      <c r="A20" s="34">
        <v>2.6</v>
      </c>
      <c r="B20" s="12" t="s">
        <v>222</v>
      </c>
      <c r="C20" s="6">
        <v>2</v>
      </c>
      <c r="D20" s="40">
        <v>0</v>
      </c>
      <c r="E20" s="41">
        <f t="shared" si="1"/>
        <v>0</v>
      </c>
    </row>
    <row r="21" spans="1:5" s="5" customFormat="1" ht="21.65" customHeight="1">
      <c r="A21" s="34">
        <v>2.7</v>
      </c>
      <c r="B21" s="12" t="s">
        <v>221</v>
      </c>
      <c r="C21" s="6">
        <v>2</v>
      </c>
      <c r="D21" s="40">
        <v>0</v>
      </c>
      <c r="E21" s="41">
        <f t="shared" si="1"/>
        <v>0</v>
      </c>
    </row>
    <row r="22" spans="1:5" s="5" customFormat="1" ht="21.65" customHeight="1">
      <c r="A22" s="34">
        <v>2.8</v>
      </c>
      <c r="B22" s="74" t="s">
        <v>371</v>
      </c>
      <c r="C22" s="6">
        <v>1</v>
      </c>
      <c r="D22" s="40">
        <v>0</v>
      </c>
      <c r="E22" s="41">
        <f t="shared" si="1"/>
        <v>0</v>
      </c>
    </row>
    <row r="23" spans="1:5" s="5" customFormat="1">
      <c r="A23" s="16"/>
      <c r="B23" s="14"/>
      <c r="C23" s="6"/>
      <c r="D23" s="4"/>
      <c r="E23" s="7"/>
    </row>
    <row r="24" spans="1:5" s="5" customFormat="1" ht="19.5" customHeight="1">
      <c r="A24" s="70">
        <v>3</v>
      </c>
      <c r="B24" s="53" t="s">
        <v>372</v>
      </c>
      <c r="C24" s="49"/>
      <c r="D24" s="71"/>
      <c r="E24" s="72"/>
    </row>
    <row r="25" spans="1:5" ht="89.4" customHeight="1">
      <c r="A25" s="47">
        <v>3.1</v>
      </c>
      <c r="B25" s="73" t="s">
        <v>212</v>
      </c>
      <c r="C25" s="49">
        <v>1</v>
      </c>
      <c r="D25" s="50">
        <v>0</v>
      </c>
      <c r="E25" s="51">
        <f t="shared" ref="E25:E30" si="2">C25*D25</f>
        <v>0</v>
      </c>
    </row>
    <row r="26" spans="1:5" ht="93" customHeight="1">
      <c r="A26" s="47">
        <v>3.2</v>
      </c>
      <c r="B26" s="48" t="s">
        <v>110</v>
      </c>
      <c r="C26" s="49">
        <v>1</v>
      </c>
      <c r="D26" s="50">
        <v>0</v>
      </c>
      <c r="E26" s="51">
        <f t="shared" si="2"/>
        <v>0</v>
      </c>
    </row>
    <row r="27" spans="1:5" ht="88.25" customHeight="1">
      <c r="A27" s="47">
        <v>3.3</v>
      </c>
      <c r="B27" s="48" t="s">
        <v>111</v>
      </c>
      <c r="C27" s="49">
        <v>1</v>
      </c>
      <c r="D27" s="50">
        <v>0</v>
      </c>
      <c r="E27" s="51">
        <f t="shared" si="2"/>
        <v>0</v>
      </c>
    </row>
    <row r="28" spans="1:5" ht="90" customHeight="1">
      <c r="A28" s="47">
        <v>3.4</v>
      </c>
      <c r="B28" s="48" t="s">
        <v>213</v>
      </c>
      <c r="C28" s="49">
        <v>1</v>
      </c>
      <c r="D28" s="50">
        <v>0</v>
      </c>
      <c r="E28" s="51">
        <f t="shared" si="2"/>
        <v>0</v>
      </c>
    </row>
    <row r="29" spans="1:5">
      <c r="A29" s="47">
        <v>3.5</v>
      </c>
      <c r="B29" s="48" t="s">
        <v>90</v>
      </c>
      <c r="C29" s="49">
        <v>4</v>
      </c>
      <c r="D29" s="50">
        <v>0</v>
      </c>
      <c r="E29" s="51">
        <f t="shared" si="2"/>
        <v>0</v>
      </c>
    </row>
    <row r="30" spans="1:5" ht="34.25" customHeight="1">
      <c r="A30" s="47">
        <v>3.6</v>
      </c>
      <c r="B30" s="73" t="s">
        <v>355</v>
      </c>
      <c r="C30" s="49">
        <v>8</v>
      </c>
      <c r="D30" s="50">
        <v>0</v>
      </c>
      <c r="E30" s="51">
        <f t="shared" si="2"/>
        <v>0</v>
      </c>
    </row>
    <row r="31" spans="1:5" ht="34.25" customHeight="1">
      <c r="A31" s="47" t="s">
        <v>293</v>
      </c>
      <c r="B31" s="73" t="s">
        <v>356</v>
      </c>
      <c r="C31" s="49">
        <v>1</v>
      </c>
      <c r="D31" s="50">
        <v>0</v>
      </c>
      <c r="E31" s="51">
        <f t="shared" ref="E31" si="3">C31*D31</f>
        <v>0</v>
      </c>
    </row>
    <row r="32" spans="1:5">
      <c r="A32" s="17"/>
      <c r="B32" s="12"/>
      <c r="C32" s="6"/>
      <c r="D32" s="4"/>
      <c r="E32" s="7"/>
    </row>
    <row r="33" spans="1:5" s="5" customFormat="1" ht="19.5" customHeight="1">
      <c r="A33" s="18">
        <v>4</v>
      </c>
      <c r="B33" s="15" t="s">
        <v>91</v>
      </c>
      <c r="C33" s="6"/>
      <c r="D33" s="4"/>
      <c r="E33" s="7"/>
    </row>
    <row r="34" spans="1:5" s="5" customFormat="1" ht="104.5" customHeight="1">
      <c r="A34" s="34">
        <v>4.0999999999999996</v>
      </c>
      <c r="B34" s="12" t="s">
        <v>223</v>
      </c>
      <c r="C34" s="6">
        <v>1</v>
      </c>
      <c r="D34" s="40">
        <v>0</v>
      </c>
      <c r="E34" s="41">
        <f>C34*D34</f>
        <v>0</v>
      </c>
    </row>
    <row r="35" spans="1:5" s="5" customFormat="1" ht="84" customHeight="1">
      <c r="A35" s="34">
        <v>4.2</v>
      </c>
      <c r="B35" s="74" t="s">
        <v>374</v>
      </c>
      <c r="C35" s="6">
        <v>1</v>
      </c>
      <c r="D35" s="40">
        <v>0</v>
      </c>
      <c r="E35" s="41">
        <f>C35*D35</f>
        <v>0</v>
      </c>
    </row>
    <row r="36" spans="1:5" s="5" customFormat="1" ht="83.5" customHeight="1">
      <c r="A36" s="34">
        <v>4.3</v>
      </c>
      <c r="B36" s="74" t="s">
        <v>375</v>
      </c>
      <c r="C36" s="6">
        <v>1</v>
      </c>
      <c r="D36" s="40">
        <v>0</v>
      </c>
      <c r="E36" s="41">
        <f>C36*D36</f>
        <v>0</v>
      </c>
    </row>
    <row r="37" spans="1:5" s="5" customFormat="1" ht="79" customHeight="1">
      <c r="A37" s="34">
        <v>4.4000000000000004</v>
      </c>
      <c r="B37" s="74" t="s">
        <v>376</v>
      </c>
      <c r="C37" s="6">
        <v>1</v>
      </c>
      <c r="D37" s="40">
        <v>0</v>
      </c>
      <c r="E37" s="41">
        <f>C37*D37</f>
        <v>0</v>
      </c>
    </row>
    <row r="38" spans="1:5" s="5" customFormat="1">
      <c r="A38" s="16"/>
      <c r="B38" s="12"/>
      <c r="C38" s="6"/>
      <c r="D38" s="4"/>
      <c r="E38" s="7"/>
    </row>
    <row r="39" spans="1:5" s="5" customFormat="1" ht="19.5" customHeight="1">
      <c r="A39" s="18">
        <v>5</v>
      </c>
      <c r="B39" s="15" t="s">
        <v>373</v>
      </c>
      <c r="C39" s="6"/>
      <c r="D39" s="4"/>
      <c r="E39" s="7"/>
    </row>
    <row r="40" spans="1:5" s="5" customFormat="1" ht="55" customHeight="1">
      <c r="A40" s="34">
        <v>5.0999999999999996</v>
      </c>
      <c r="B40" s="12" t="s">
        <v>112</v>
      </c>
      <c r="C40" s="6">
        <v>1</v>
      </c>
      <c r="D40" s="40">
        <v>0</v>
      </c>
      <c r="E40" s="41">
        <f>C40*D40</f>
        <v>0</v>
      </c>
    </row>
    <row r="41" spans="1:5" s="5" customFormat="1">
      <c r="A41" s="16"/>
      <c r="B41" s="12"/>
      <c r="C41" s="6"/>
      <c r="D41" s="4"/>
      <c r="E41" s="7"/>
    </row>
    <row r="42" spans="1:5" s="5" customFormat="1" ht="19.5" customHeight="1">
      <c r="A42" s="18">
        <v>6</v>
      </c>
      <c r="B42" s="15" t="s">
        <v>114</v>
      </c>
      <c r="C42" s="6"/>
      <c r="D42" s="4"/>
      <c r="E42" s="7"/>
    </row>
    <row r="43" spans="1:5" s="5" customFormat="1" ht="31" customHeight="1">
      <c r="A43" s="34">
        <v>6.1</v>
      </c>
      <c r="B43" s="12" t="s">
        <v>115</v>
      </c>
      <c r="C43" s="6">
        <v>6</v>
      </c>
      <c r="D43" s="40">
        <v>0</v>
      </c>
      <c r="E43" s="41">
        <f t="shared" ref="E43:E50" si="4">C43*D43</f>
        <v>0</v>
      </c>
    </row>
    <row r="44" spans="1:5" s="5" customFormat="1" ht="31" customHeight="1">
      <c r="A44" s="34">
        <v>6.2</v>
      </c>
      <c r="B44" s="12" t="s">
        <v>116</v>
      </c>
      <c r="C44" s="6">
        <v>6</v>
      </c>
      <c r="D44" s="40">
        <v>0</v>
      </c>
      <c r="E44" s="41">
        <f>C44*D44</f>
        <v>0</v>
      </c>
    </row>
    <row r="45" spans="1:5" s="5" customFormat="1">
      <c r="A45" s="34">
        <v>6.3</v>
      </c>
      <c r="B45" s="12" t="s">
        <v>57</v>
      </c>
      <c r="C45" s="6">
        <v>12</v>
      </c>
      <c r="D45" s="40">
        <v>0</v>
      </c>
      <c r="E45" s="41">
        <f t="shared" si="4"/>
        <v>0</v>
      </c>
    </row>
    <row r="46" spans="1:5" s="5" customFormat="1">
      <c r="A46" s="34">
        <v>6.4</v>
      </c>
      <c r="B46" s="12" t="s">
        <v>58</v>
      </c>
      <c r="C46" s="6">
        <v>6</v>
      </c>
      <c r="D46" s="40">
        <v>0</v>
      </c>
      <c r="E46" s="41">
        <f t="shared" si="4"/>
        <v>0</v>
      </c>
    </row>
    <row r="47" spans="1:5" s="5" customFormat="1">
      <c r="A47" s="34">
        <v>6.5</v>
      </c>
      <c r="B47" s="12" t="s">
        <v>59</v>
      </c>
      <c r="C47" s="6">
        <v>6</v>
      </c>
      <c r="D47" s="40">
        <v>0</v>
      </c>
      <c r="E47" s="41">
        <f t="shared" si="4"/>
        <v>0</v>
      </c>
    </row>
    <row r="48" spans="1:5" s="5" customFormat="1">
      <c r="A48" s="34">
        <v>6.6</v>
      </c>
      <c r="B48" s="12" t="s">
        <v>60</v>
      </c>
      <c r="C48" s="6">
        <v>24</v>
      </c>
      <c r="D48" s="40">
        <v>0</v>
      </c>
      <c r="E48" s="41">
        <f t="shared" si="4"/>
        <v>0</v>
      </c>
    </row>
    <row r="49" spans="1:5" s="5" customFormat="1">
      <c r="A49" s="34">
        <v>6.7</v>
      </c>
      <c r="B49" s="12" t="s">
        <v>61</v>
      </c>
      <c r="C49" s="6">
        <v>180</v>
      </c>
      <c r="D49" s="40">
        <v>0</v>
      </c>
      <c r="E49" s="41">
        <f t="shared" si="4"/>
        <v>0</v>
      </c>
    </row>
    <row r="50" spans="1:5" s="5" customFormat="1" ht="31.5" customHeight="1">
      <c r="A50" s="34">
        <v>6.8</v>
      </c>
      <c r="B50" s="12" t="s">
        <v>62</v>
      </c>
      <c r="C50" s="6">
        <v>12</v>
      </c>
      <c r="D50" s="40">
        <v>0</v>
      </c>
      <c r="E50" s="41">
        <f t="shared" si="4"/>
        <v>0</v>
      </c>
    </row>
    <row r="51" spans="1:5" s="5" customFormat="1">
      <c r="A51" s="16"/>
      <c r="B51" s="12"/>
      <c r="C51" s="6"/>
      <c r="D51" s="4"/>
      <c r="E51" s="7"/>
    </row>
    <row r="52" spans="1:5" s="5" customFormat="1" ht="19.5" customHeight="1">
      <c r="A52" s="18">
        <v>6</v>
      </c>
      <c r="B52" s="13" t="s">
        <v>42</v>
      </c>
      <c r="C52" s="6"/>
      <c r="D52" s="4"/>
      <c r="E52" s="7"/>
    </row>
    <row r="53" spans="1:5" s="5" customFormat="1">
      <c r="A53" s="34">
        <v>5.0999999999999996</v>
      </c>
      <c r="B53" s="14" t="s">
        <v>211</v>
      </c>
      <c r="C53" s="6">
        <v>1</v>
      </c>
      <c r="D53" s="40">
        <v>0</v>
      </c>
      <c r="E53" s="41">
        <f>C53*D53</f>
        <v>0</v>
      </c>
    </row>
    <row r="54" spans="1:5" s="5" customFormat="1">
      <c r="A54" s="34">
        <v>5.2</v>
      </c>
      <c r="B54" s="12" t="s">
        <v>43</v>
      </c>
      <c r="C54" s="6">
        <v>1</v>
      </c>
      <c r="D54" s="40">
        <v>0</v>
      </c>
      <c r="E54" s="41">
        <f>C54*D54</f>
        <v>0</v>
      </c>
    </row>
    <row r="55" spans="1:5" s="5" customFormat="1" ht="33.5" customHeight="1">
      <c r="A55" s="34">
        <v>5.3</v>
      </c>
      <c r="B55" s="12" t="s">
        <v>113</v>
      </c>
      <c r="C55" s="6">
        <v>1</v>
      </c>
      <c r="D55" s="40">
        <v>0</v>
      </c>
      <c r="E55" s="41">
        <f>C55*D55</f>
        <v>0</v>
      </c>
    </row>
    <row r="56" spans="1:5" s="5" customFormat="1" ht="29" customHeight="1">
      <c r="A56" s="34">
        <v>5.4</v>
      </c>
      <c r="B56" s="12" t="s">
        <v>44</v>
      </c>
      <c r="C56" s="6">
        <v>1</v>
      </c>
      <c r="D56" s="40">
        <v>0</v>
      </c>
      <c r="E56" s="41">
        <f>C56*D56</f>
        <v>0</v>
      </c>
    </row>
    <row r="57" spans="1:5" ht="13" thickBot="1">
      <c r="A57" s="25"/>
      <c r="B57" s="26"/>
      <c r="C57" s="27"/>
      <c r="D57" s="28"/>
      <c r="E57" s="29"/>
    </row>
    <row r="58" spans="1:5" ht="22.5" customHeight="1" thickBot="1">
      <c r="A58" s="30"/>
      <c r="B58" s="31" t="s">
        <v>215</v>
      </c>
      <c r="C58" s="32"/>
      <c r="D58" s="33"/>
      <c r="E58" s="42">
        <f>SUM(E5:E56)</f>
        <v>0</v>
      </c>
    </row>
  </sheetData>
  <mergeCells count="1">
    <mergeCell ref="A3:E3"/>
  </mergeCells>
  <pageMargins left="0.7" right="0.7" top="0.75" bottom="0.75" header="0.3" footer="0.3"/>
  <pageSetup paperSize="9" scale="80" fitToHeight="0" orientation="portrait" verticalDpi="200" r:id="rId1"/>
  <rowBreaks count="1" manualBreakCount="1">
    <brk id="3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01"/>
  <sheetViews>
    <sheetView view="pageBreakPreview" topLeftCell="A90" zoomScale="115" zoomScaleNormal="100" zoomScaleSheetLayoutView="115" workbookViewId="0">
      <selection activeCell="D96" sqref="D96"/>
    </sheetView>
  </sheetViews>
  <sheetFormatPr defaultColWidth="9.1796875" defaultRowHeight="12.5"/>
  <cols>
    <col min="1" max="1" width="6.54296875" style="1" customWidth="1"/>
    <col min="2" max="2" width="61.6328125" style="1" customWidth="1"/>
    <col min="3" max="3" width="9.6328125" style="1" customWidth="1"/>
    <col min="4" max="5" width="15.81640625" style="2" customWidth="1"/>
    <col min="6" max="16384" width="9.1796875" style="1"/>
  </cols>
  <sheetData>
    <row r="1" spans="1:8" ht="75.5" customHeight="1" thickBot="1">
      <c r="A1" s="9" t="s">
        <v>9</v>
      </c>
      <c r="B1" s="9"/>
      <c r="E1" s="10"/>
    </row>
    <row r="2" spans="1:8" ht="29.4" customHeight="1" thickBot="1">
      <c r="A2" s="20" t="s">
        <v>8</v>
      </c>
      <c r="B2" s="21" t="s">
        <v>1</v>
      </c>
      <c r="C2" s="22" t="s">
        <v>2</v>
      </c>
      <c r="D2" s="23" t="s">
        <v>10</v>
      </c>
      <c r="E2" s="24" t="s">
        <v>216</v>
      </c>
    </row>
    <row r="3" spans="1:8" ht="23.5" customHeight="1" thickBot="1">
      <c r="A3" s="96" t="s">
        <v>63</v>
      </c>
      <c r="B3" s="97"/>
      <c r="C3" s="97"/>
      <c r="D3" s="97"/>
      <c r="E3" s="98"/>
    </row>
    <row r="4" spans="1:8" s="5" customFormat="1" ht="19.5" customHeight="1">
      <c r="A4" s="19">
        <v>1</v>
      </c>
      <c r="B4" s="11" t="s">
        <v>117</v>
      </c>
      <c r="C4" s="3"/>
      <c r="D4" s="4"/>
      <c r="E4" s="8"/>
    </row>
    <row r="5" spans="1:8" s="5" customFormat="1" ht="82" customHeight="1">
      <c r="A5" s="34">
        <v>1.1000000000000001</v>
      </c>
      <c r="B5" s="74" t="s">
        <v>358</v>
      </c>
      <c r="C5" s="6">
        <v>1</v>
      </c>
      <c r="D5" s="37">
        <v>0</v>
      </c>
      <c r="E5" s="38">
        <f t="shared" ref="E5:E12" si="0">C5*D5</f>
        <v>0</v>
      </c>
    </row>
    <row r="6" spans="1:8" s="5" customFormat="1" ht="28.25" customHeight="1">
      <c r="A6" s="34">
        <v>1.2</v>
      </c>
      <c r="B6" s="74" t="s">
        <v>359</v>
      </c>
      <c r="C6" s="6">
        <v>1</v>
      </c>
      <c r="D6" s="37">
        <v>0</v>
      </c>
      <c r="E6" s="38">
        <f t="shared" si="0"/>
        <v>0</v>
      </c>
      <c r="H6" s="5">
        <f>400000/(400*1.732*0.8)</f>
        <v>721.70900692840644</v>
      </c>
    </row>
    <row r="7" spans="1:8" s="5" customFormat="1" ht="82.5" customHeight="1">
      <c r="A7" s="34">
        <v>1.3</v>
      </c>
      <c r="B7" s="12" t="s">
        <v>367</v>
      </c>
      <c r="C7" s="6">
        <v>1</v>
      </c>
      <c r="D7" s="37">
        <v>0</v>
      </c>
      <c r="E7" s="38">
        <f t="shared" si="0"/>
        <v>0</v>
      </c>
    </row>
    <row r="8" spans="1:8" s="5" customFormat="1" ht="22.25" customHeight="1">
      <c r="A8" s="34">
        <v>1.4</v>
      </c>
      <c r="B8" s="12" t="s">
        <v>224</v>
      </c>
      <c r="C8" s="6">
        <v>1</v>
      </c>
      <c r="D8" s="37">
        <v>0</v>
      </c>
      <c r="E8" s="38">
        <f t="shared" si="0"/>
        <v>0</v>
      </c>
    </row>
    <row r="9" spans="1:8" s="5" customFormat="1">
      <c r="A9" s="34">
        <v>1.5</v>
      </c>
      <c r="B9" s="12" t="s">
        <v>64</v>
      </c>
      <c r="C9" s="6">
        <v>1</v>
      </c>
      <c r="D9" s="37">
        <v>0</v>
      </c>
      <c r="E9" s="38">
        <f t="shared" si="0"/>
        <v>0</v>
      </c>
    </row>
    <row r="10" spans="1:8" s="5" customFormat="1" ht="30" customHeight="1">
      <c r="A10" s="34">
        <v>1.6</v>
      </c>
      <c r="B10" s="74" t="s">
        <v>360</v>
      </c>
      <c r="C10" s="6">
        <v>1</v>
      </c>
      <c r="D10" s="37">
        <v>0</v>
      </c>
      <c r="E10" s="38">
        <f>C10*D10</f>
        <v>0</v>
      </c>
    </row>
    <row r="11" spans="1:8" s="5" customFormat="1" ht="19.25" customHeight="1">
      <c r="A11" s="34">
        <v>1.7</v>
      </c>
      <c r="B11" s="12" t="s">
        <v>157</v>
      </c>
      <c r="C11" s="6">
        <v>2</v>
      </c>
      <c r="D11" s="37">
        <v>0</v>
      </c>
      <c r="E11" s="38">
        <f>C11*D11</f>
        <v>0</v>
      </c>
    </row>
    <row r="12" spans="1:8" s="5" customFormat="1" ht="42.5" customHeight="1">
      <c r="A12" s="34">
        <v>1.8</v>
      </c>
      <c r="B12" s="43" t="s">
        <v>65</v>
      </c>
      <c r="C12" s="6">
        <v>1</v>
      </c>
      <c r="D12" s="37">
        <v>0</v>
      </c>
      <c r="E12" s="39">
        <f t="shared" si="0"/>
        <v>0</v>
      </c>
    </row>
    <row r="13" spans="1:8" s="5" customFormat="1">
      <c r="A13" s="34"/>
      <c r="B13" s="12"/>
      <c r="C13" s="6"/>
      <c r="D13" s="4"/>
      <c r="E13" s="7"/>
    </row>
    <row r="14" spans="1:8" s="5" customFormat="1" ht="19.5" customHeight="1">
      <c r="A14" s="18">
        <v>2</v>
      </c>
      <c r="B14" s="13" t="s">
        <v>361</v>
      </c>
      <c r="C14" s="6"/>
      <c r="D14" s="4"/>
      <c r="E14" s="7"/>
    </row>
    <row r="15" spans="1:8" s="5" customFormat="1" ht="19.5" customHeight="1">
      <c r="A15" s="18"/>
      <c r="B15" s="13" t="s">
        <v>100</v>
      </c>
      <c r="C15" s="6"/>
      <c r="D15" s="4"/>
      <c r="E15" s="7"/>
    </row>
    <row r="16" spans="1:8" s="5" customFormat="1">
      <c r="A16" s="34">
        <v>2.1</v>
      </c>
      <c r="B16" s="12" t="s">
        <v>118</v>
      </c>
      <c r="C16" s="6">
        <v>2</v>
      </c>
      <c r="D16" s="37">
        <v>0</v>
      </c>
      <c r="E16" s="38">
        <f t="shared" ref="E16:E21" si="1">C16*D16</f>
        <v>0</v>
      </c>
    </row>
    <row r="17" spans="1:5" s="5" customFormat="1" ht="31" customHeight="1">
      <c r="A17" s="34">
        <v>2.2000000000000002</v>
      </c>
      <c r="B17" s="36" t="s">
        <v>119</v>
      </c>
      <c r="C17" s="6">
        <v>2</v>
      </c>
      <c r="D17" s="37">
        <v>0</v>
      </c>
      <c r="E17" s="38">
        <f t="shared" si="1"/>
        <v>0</v>
      </c>
    </row>
    <row r="18" spans="1:5" s="5" customFormat="1" ht="19.25" customHeight="1">
      <c r="A18" s="34">
        <v>2.2999999999999998</v>
      </c>
      <c r="B18" s="12" t="s">
        <v>66</v>
      </c>
      <c r="C18" s="6">
        <v>2</v>
      </c>
      <c r="D18" s="37">
        <v>0</v>
      </c>
      <c r="E18" s="38">
        <f t="shared" si="1"/>
        <v>0</v>
      </c>
    </row>
    <row r="19" spans="1:5" s="5" customFormat="1" ht="19.25" customHeight="1">
      <c r="A19" s="34">
        <v>2.4</v>
      </c>
      <c r="B19" s="36" t="s">
        <v>67</v>
      </c>
      <c r="C19" s="6">
        <v>2</v>
      </c>
      <c r="D19" s="37">
        <v>0</v>
      </c>
      <c r="E19" s="38">
        <f t="shared" si="1"/>
        <v>0</v>
      </c>
    </row>
    <row r="20" spans="1:5" s="5" customFormat="1" ht="19.25" customHeight="1">
      <c r="A20" s="34">
        <v>2.5</v>
      </c>
      <c r="B20" s="36" t="s">
        <v>68</v>
      </c>
      <c r="C20" s="6">
        <v>2</v>
      </c>
      <c r="D20" s="37">
        <v>0</v>
      </c>
      <c r="E20" s="38">
        <f t="shared" si="1"/>
        <v>0</v>
      </c>
    </row>
    <row r="21" spans="1:5" s="5" customFormat="1" ht="19.25" customHeight="1">
      <c r="A21" s="34">
        <v>2.6</v>
      </c>
      <c r="B21" s="12" t="s">
        <v>69</v>
      </c>
      <c r="C21" s="6">
        <v>2</v>
      </c>
      <c r="D21" s="37">
        <v>0</v>
      </c>
      <c r="E21" s="38">
        <f t="shared" si="1"/>
        <v>0</v>
      </c>
    </row>
    <row r="22" spans="1:5" s="5" customFormat="1" ht="13">
      <c r="A22" s="34"/>
      <c r="B22" s="13" t="s">
        <v>120</v>
      </c>
      <c r="C22" s="6"/>
      <c r="D22" s="37"/>
      <c r="E22" s="38"/>
    </row>
    <row r="23" spans="1:5" s="5" customFormat="1" ht="69.5" customHeight="1">
      <c r="A23" s="34">
        <v>2.7</v>
      </c>
      <c r="B23" s="12" t="s">
        <v>188</v>
      </c>
      <c r="C23" s="6">
        <v>1</v>
      </c>
      <c r="D23" s="37">
        <v>0</v>
      </c>
      <c r="E23" s="38">
        <f t="shared" ref="E23:E28" si="2">C23*D23</f>
        <v>0</v>
      </c>
    </row>
    <row r="24" spans="1:5" s="5" customFormat="1" ht="29.5" customHeight="1">
      <c r="A24" s="34">
        <v>2.8</v>
      </c>
      <c r="B24" s="12" t="s">
        <v>121</v>
      </c>
      <c r="C24" s="6">
        <v>1</v>
      </c>
      <c r="D24" s="37">
        <v>0</v>
      </c>
      <c r="E24" s="38">
        <f t="shared" si="2"/>
        <v>0</v>
      </c>
    </row>
    <row r="25" spans="1:5" s="5" customFormat="1" ht="22.25" customHeight="1">
      <c r="A25" s="34">
        <v>2.9</v>
      </c>
      <c r="B25" s="12" t="s">
        <v>67</v>
      </c>
      <c r="C25" s="6">
        <v>1</v>
      </c>
      <c r="D25" s="37">
        <v>0</v>
      </c>
      <c r="E25" s="38">
        <f t="shared" si="2"/>
        <v>0</v>
      </c>
    </row>
    <row r="26" spans="1:5" s="5" customFormat="1" ht="22.25" customHeight="1">
      <c r="A26" s="46">
        <v>2.1</v>
      </c>
      <c r="B26" s="12" t="s">
        <v>66</v>
      </c>
      <c r="C26" s="6">
        <v>1</v>
      </c>
      <c r="D26" s="37">
        <v>0</v>
      </c>
      <c r="E26" s="38">
        <f t="shared" si="2"/>
        <v>0</v>
      </c>
    </row>
    <row r="27" spans="1:5" s="5" customFormat="1" ht="22.25" customHeight="1">
      <c r="A27" s="46">
        <v>2.11</v>
      </c>
      <c r="B27" s="74" t="s">
        <v>364</v>
      </c>
      <c r="C27" s="6">
        <v>1</v>
      </c>
      <c r="D27" s="37">
        <v>0</v>
      </c>
      <c r="E27" s="38">
        <f t="shared" si="2"/>
        <v>0</v>
      </c>
    </row>
    <row r="28" spans="1:5" s="5" customFormat="1" ht="22.25" customHeight="1">
      <c r="A28" s="34">
        <v>2.12</v>
      </c>
      <c r="B28" s="12" t="s">
        <v>69</v>
      </c>
      <c r="C28" s="6">
        <v>1</v>
      </c>
      <c r="D28" s="37">
        <v>0</v>
      </c>
      <c r="E28" s="38">
        <f t="shared" si="2"/>
        <v>0</v>
      </c>
    </row>
    <row r="29" spans="1:5" s="5" customFormat="1">
      <c r="A29" s="16"/>
      <c r="B29" s="14"/>
      <c r="C29" s="6"/>
      <c r="D29" s="4"/>
      <c r="E29" s="7"/>
    </row>
    <row r="30" spans="1:5" s="5" customFormat="1" ht="31" customHeight="1">
      <c r="A30" s="18">
        <v>3</v>
      </c>
      <c r="B30" s="43" t="s">
        <v>122</v>
      </c>
      <c r="C30" s="6"/>
      <c r="D30" s="4"/>
      <c r="E30" s="7"/>
    </row>
    <row r="31" spans="1:5" ht="25.25" customHeight="1">
      <c r="A31" s="34">
        <v>3.1</v>
      </c>
      <c r="B31" s="12" t="s">
        <v>70</v>
      </c>
      <c r="C31" s="6">
        <v>1</v>
      </c>
      <c r="D31" s="40">
        <v>0</v>
      </c>
      <c r="E31" s="41">
        <f t="shared" ref="E31:E37" si="3">C31*D31</f>
        <v>0</v>
      </c>
    </row>
    <row r="32" spans="1:5" ht="28.75" customHeight="1">
      <c r="A32" s="34">
        <v>3.2</v>
      </c>
      <c r="B32" s="12" t="s">
        <v>123</v>
      </c>
      <c r="C32" s="6">
        <v>1</v>
      </c>
      <c r="D32" s="40">
        <v>0</v>
      </c>
      <c r="E32" s="41">
        <f t="shared" si="3"/>
        <v>0</v>
      </c>
    </row>
    <row r="33" spans="1:5" s="79" customFormat="1" ht="65.400000000000006" customHeight="1">
      <c r="A33" s="75">
        <v>3.3</v>
      </c>
      <c r="B33" s="74" t="s">
        <v>368</v>
      </c>
      <c r="C33" s="76">
        <v>1</v>
      </c>
      <c r="D33" s="77">
        <v>0</v>
      </c>
      <c r="E33" s="78">
        <f t="shared" si="3"/>
        <v>0</v>
      </c>
    </row>
    <row r="34" spans="1:5" ht="53.4" customHeight="1">
      <c r="A34" s="34">
        <v>3.4</v>
      </c>
      <c r="B34" s="74" t="s">
        <v>362</v>
      </c>
      <c r="C34" s="6">
        <v>1</v>
      </c>
      <c r="D34" s="40">
        <v>0</v>
      </c>
      <c r="E34" s="41">
        <f t="shared" si="3"/>
        <v>0</v>
      </c>
    </row>
    <row r="35" spans="1:5" ht="62.4" customHeight="1">
      <c r="A35" s="34">
        <v>3.5</v>
      </c>
      <c r="B35" s="74" t="s">
        <v>363</v>
      </c>
      <c r="C35" s="6">
        <v>1</v>
      </c>
      <c r="D35" s="40">
        <v>0</v>
      </c>
      <c r="E35" s="41">
        <f t="shared" si="3"/>
        <v>0</v>
      </c>
    </row>
    <row r="36" spans="1:5" ht="59.4" customHeight="1">
      <c r="A36" s="34">
        <v>3.6</v>
      </c>
      <c r="B36" s="74" t="s">
        <v>369</v>
      </c>
      <c r="C36" s="6">
        <v>1</v>
      </c>
      <c r="D36" s="40">
        <v>0</v>
      </c>
      <c r="E36" s="41">
        <f t="shared" si="3"/>
        <v>0</v>
      </c>
    </row>
    <row r="37" spans="1:5" ht="31" customHeight="1">
      <c r="A37" s="34">
        <v>3.7</v>
      </c>
      <c r="B37" s="12" t="s">
        <v>72</v>
      </c>
      <c r="C37" s="6">
        <v>1</v>
      </c>
      <c r="D37" s="40">
        <v>0</v>
      </c>
      <c r="E37" s="41">
        <f t="shared" si="3"/>
        <v>0</v>
      </c>
    </row>
    <row r="38" spans="1:5" ht="24.65" customHeight="1">
      <c r="A38" s="17"/>
      <c r="B38" s="12"/>
      <c r="C38" s="6"/>
      <c r="D38" s="4"/>
      <c r="E38" s="7"/>
    </row>
    <row r="39" spans="1:5" s="5" customFormat="1" ht="31.75" customHeight="1">
      <c r="A39" s="18">
        <v>4</v>
      </c>
      <c r="B39" s="43" t="s">
        <v>73</v>
      </c>
      <c r="C39" s="6"/>
      <c r="D39" s="4"/>
      <c r="E39" s="7"/>
    </row>
    <row r="40" spans="1:5" s="5" customFormat="1" ht="82.75" customHeight="1">
      <c r="A40" s="34">
        <v>4.0999999999999996</v>
      </c>
      <c r="B40" s="74" t="s">
        <v>366</v>
      </c>
      <c r="C40" s="6">
        <v>1</v>
      </c>
      <c r="D40" s="40">
        <v>0</v>
      </c>
      <c r="E40" s="41">
        <f>C40*D40</f>
        <v>0</v>
      </c>
    </row>
    <row r="41" spans="1:5" s="5" customFormat="1" ht="19.75" customHeight="1">
      <c r="A41" s="34">
        <v>4.2</v>
      </c>
      <c r="B41" s="12" t="s">
        <v>74</v>
      </c>
      <c r="C41" s="6">
        <v>1</v>
      </c>
      <c r="D41" s="40">
        <v>0</v>
      </c>
      <c r="E41" s="41">
        <f>C41*D41</f>
        <v>0</v>
      </c>
    </row>
    <row r="42" spans="1:5" s="5" customFormat="1" ht="52.25" customHeight="1">
      <c r="A42" s="34">
        <v>4.3</v>
      </c>
      <c r="B42" s="74" t="s">
        <v>369</v>
      </c>
      <c r="C42" s="6">
        <v>1</v>
      </c>
      <c r="D42" s="40">
        <v>0</v>
      </c>
      <c r="E42" s="41">
        <f>C42*D42</f>
        <v>0</v>
      </c>
    </row>
    <row r="43" spans="1:5" s="5" customFormat="1">
      <c r="A43" s="16"/>
      <c r="B43" s="12"/>
      <c r="C43" s="6"/>
      <c r="D43" s="4"/>
      <c r="E43" s="7"/>
    </row>
    <row r="44" spans="1:5" s="5" customFormat="1" ht="27.5" customHeight="1">
      <c r="A44" s="18">
        <v>5</v>
      </c>
      <c r="B44" s="43" t="s">
        <v>124</v>
      </c>
      <c r="C44" s="6"/>
      <c r="D44" s="4"/>
      <c r="E44" s="7"/>
    </row>
    <row r="45" spans="1:5" s="5" customFormat="1" ht="31" customHeight="1">
      <c r="A45" s="34">
        <v>5.0999999999999996</v>
      </c>
      <c r="B45" s="12" t="s">
        <v>125</v>
      </c>
      <c r="C45" s="6">
        <v>1</v>
      </c>
      <c r="D45" s="40">
        <v>0</v>
      </c>
      <c r="E45" s="41">
        <f>C45*D45</f>
        <v>0</v>
      </c>
    </row>
    <row r="46" spans="1:5" s="5" customFormat="1" ht="29" customHeight="1">
      <c r="A46" s="34">
        <v>5.0999999999999996</v>
      </c>
      <c r="B46" s="12" t="s">
        <v>126</v>
      </c>
      <c r="C46" s="6">
        <v>1</v>
      </c>
      <c r="D46" s="40">
        <v>0</v>
      </c>
      <c r="E46" s="41">
        <f>C46*D46</f>
        <v>0</v>
      </c>
    </row>
    <row r="47" spans="1:5" s="5" customFormat="1" ht="18.649999999999999" customHeight="1">
      <c r="A47" s="34">
        <v>5.0999999999999996</v>
      </c>
      <c r="B47" s="12" t="s">
        <v>74</v>
      </c>
      <c r="C47" s="6">
        <v>1</v>
      </c>
      <c r="D47" s="40">
        <v>0</v>
      </c>
      <c r="E47" s="41">
        <f>C47*D47</f>
        <v>0</v>
      </c>
    </row>
    <row r="48" spans="1:5" s="5" customFormat="1" ht="18.649999999999999" customHeight="1">
      <c r="A48" s="34">
        <v>5.0999999999999996</v>
      </c>
      <c r="B48" s="12" t="s">
        <v>71</v>
      </c>
      <c r="C48" s="6">
        <v>1</v>
      </c>
      <c r="D48" s="40">
        <v>0</v>
      </c>
      <c r="E48" s="41">
        <f>C48*D48</f>
        <v>0</v>
      </c>
    </row>
    <row r="49" spans="1:5" s="5" customFormat="1" ht="18.649999999999999" customHeight="1">
      <c r="A49" s="16"/>
      <c r="B49" s="12"/>
      <c r="C49" s="6"/>
      <c r="D49" s="4"/>
      <c r="E49" s="7"/>
    </row>
    <row r="50" spans="1:5" s="5" customFormat="1" ht="19.5" customHeight="1">
      <c r="A50" s="18">
        <v>6</v>
      </c>
      <c r="B50" s="43" t="s">
        <v>127</v>
      </c>
      <c r="C50" s="6"/>
      <c r="D50" s="4"/>
      <c r="E50" s="7"/>
    </row>
    <row r="51" spans="1:5" s="5" customFormat="1" ht="44.5" customHeight="1">
      <c r="A51" s="34">
        <v>6.1</v>
      </c>
      <c r="B51" s="74" t="s">
        <v>365</v>
      </c>
      <c r="C51" s="6">
        <v>1</v>
      </c>
      <c r="D51" s="40">
        <v>0</v>
      </c>
      <c r="E51" s="41">
        <f>C51*D51</f>
        <v>0</v>
      </c>
    </row>
    <row r="52" spans="1:5" s="5" customFormat="1">
      <c r="A52" s="34">
        <v>6.2</v>
      </c>
      <c r="B52" s="12" t="s">
        <v>74</v>
      </c>
      <c r="C52" s="6">
        <v>1</v>
      </c>
      <c r="D52" s="40">
        <v>0</v>
      </c>
      <c r="E52" s="41">
        <f>C52*D52</f>
        <v>0</v>
      </c>
    </row>
    <row r="53" spans="1:5" s="5" customFormat="1" ht="50">
      <c r="A53" s="34">
        <v>6.3</v>
      </c>
      <c r="B53" s="74" t="s">
        <v>369</v>
      </c>
      <c r="C53" s="6">
        <v>1</v>
      </c>
      <c r="D53" s="40">
        <v>0</v>
      </c>
      <c r="E53" s="41">
        <f>C53*D53</f>
        <v>0</v>
      </c>
    </row>
    <row r="54" spans="1:5" s="5" customFormat="1">
      <c r="A54" s="16"/>
      <c r="B54" s="12"/>
      <c r="C54" s="6"/>
      <c r="D54" s="4"/>
      <c r="E54" s="7"/>
    </row>
    <row r="55" spans="1:5" s="5" customFormat="1" ht="19.5" customHeight="1">
      <c r="A55" s="18">
        <v>7</v>
      </c>
      <c r="B55" s="43" t="s">
        <v>75</v>
      </c>
      <c r="C55" s="6"/>
      <c r="D55" s="4"/>
      <c r="E55" s="7"/>
    </row>
    <row r="56" spans="1:5" s="5" customFormat="1" ht="65.5" customHeight="1">
      <c r="A56" s="34">
        <v>7.1</v>
      </c>
      <c r="B56" s="12" t="s">
        <v>76</v>
      </c>
      <c r="C56" s="6">
        <v>2</v>
      </c>
      <c r="D56" s="40">
        <v>0</v>
      </c>
      <c r="E56" s="41">
        <f t="shared" ref="E56:E82" si="4">C56*D56</f>
        <v>0</v>
      </c>
    </row>
    <row r="57" spans="1:5" s="5" customFormat="1" ht="50.5" customHeight="1">
      <c r="A57" s="34">
        <v>7.2</v>
      </c>
      <c r="B57" s="12" t="s">
        <v>128</v>
      </c>
      <c r="C57" s="6">
        <v>2</v>
      </c>
      <c r="D57" s="40">
        <v>0</v>
      </c>
      <c r="E57" s="41">
        <f t="shared" si="4"/>
        <v>0</v>
      </c>
    </row>
    <row r="58" spans="1:5" s="5" customFormat="1" ht="59" customHeight="1">
      <c r="A58" s="34">
        <v>7.3</v>
      </c>
      <c r="B58" s="12" t="s">
        <v>129</v>
      </c>
      <c r="C58" s="6">
        <v>1</v>
      </c>
      <c r="D58" s="40">
        <v>0</v>
      </c>
      <c r="E58" s="41">
        <f>C58*D58</f>
        <v>0</v>
      </c>
    </row>
    <row r="59" spans="1:5" s="5" customFormat="1" ht="43" customHeight="1">
      <c r="A59" s="34">
        <v>7.4</v>
      </c>
      <c r="B59" s="12" t="s">
        <v>77</v>
      </c>
      <c r="C59" s="6">
        <v>2</v>
      </c>
      <c r="D59" s="40">
        <v>0</v>
      </c>
      <c r="E59" s="41">
        <f t="shared" si="4"/>
        <v>0</v>
      </c>
    </row>
    <row r="60" spans="1:5" s="5" customFormat="1" ht="31" customHeight="1">
      <c r="A60" s="34">
        <v>7.5</v>
      </c>
      <c r="B60" s="12" t="s">
        <v>146</v>
      </c>
      <c r="C60" s="6">
        <v>2</v>
      </c>
      <c r="D60" s="40">
        <v>0</v>
      </c>
      <c r="E60" s="41">
        <f t="shared" si="4"/>
        <v>0</v>
      </c>
    </row>
    <row r="61" spans="1:5" s="5" customFormat="1" ht="26.4" customHeight="1">
      <c r="A61" s="34">
        <v>7.6</v>
      </c>
      <c r="B61" s="12" t="s">
        <v>78</v>
      </c>
      <c r="C61" s="6">
        <v>2</v>
      </c>
      <c r="D61" s="40">
        <v>0</v>
      </c>
      <c r="E61" s="41">
        <f t="shared" si="4"/>
        <v>0</v>
      </c>
    </row>
    <row r="62" spans="1:5" s="5" customFormat="1" ht="26.4" customHeight="1">
      <c r="A62" s="34">
        <v>7.7</v>
      </c>
      <c r="B62" s="12" t="s">
        <v>79</v>
      </c>
      <c r="C62" s="6">
        <v>5</v>
      </c>
      <c r="D62" s="40">
        <v>0</v>
      </c>
      <c r="E62" s="41">
        <f t="shared" si="4"/>
        <v>0</v>
      </c>
    </row>
    <row r="63" spans="1:5" s="5" customFormat="1" ht="42.5" customHeight="1">
      <c r="A63" s="34">
        <v>7.8</v>
      </c>
      <c r="B63" s="12" t="s">
        <v>130</v>
      </c>
      <c r="C63" s="6">
        <v>2</v>
      </c>
      <c r="D63" s="40">
        <v>0</v>
      </c>
      <c r="E63" s="41">
        <f t="shared" si="4"/>
        <v>0</v>
      </c>
    </row>
    <row r="64" spans="1:5" s="5" customFormat="1" ht="42.5" customHeight="1">
      <c r="A64" s="34">
        <v>7.9</v>
      </c>
      <c r="B64" s="12" t="s">
        <v>131</v>
      </c>
      <c r="C64" s="6">
        <v>2</v>
      </c>
      <c r="D64" s="40">
        <v>0</v>
      </c>
      <c r="E64" s="41">
        <f>C64*D64</f>
        <v>0</v>
      </c>
    </row>
    <row r="65" spans="1:5" s="5" customFormat="1" ht="42.5" customHeight="1">
      <c r="A65" s="46">
        <v>7.1</v>
      </c>
      <c r="B65" s="12" t="s">
        <v>132</v>
      </c>
      <c r="C65" s="6">
        <v>4</v>
      </c>
      <c r="D65" s="40">
        <v>0</v>
      </c>
      <c r="E65" s="41">
        <f>C65*D65</f>
        <v>0</v>
      </c>
    </row>
    <row r="66" spans="1:5" s="5" customFormat="1" ht="42.5" customHeight="1">
      <c r="A66" s="34">
        <v>7.11</v>
      </c>
      <c r="B66" s="12" t="s">
        <v>133</v>
      </c>
      <c r="C66" s="6">
        <v>4</v>
      </c>
      <c r="D66" s="40">
        <v>0</v>
      </c>
      <c r="E66" s="41">
        <f>C66*D66</f>
        <v>0</v>
      </c>
    </row>
    <row r="67" spans="1:5" s="5" customFormat="1" ht="42.5" customHeight="1">
      <c r="A67" s="46">
        <v>7.12</v>
      </c>
      <c r="B67" s="12" t="s">
        <v>134</v>
      </c>
      <c r="C67" s="6">
        <v>1</v>
      </c>
      <c r="D67" s="40">
        <v>0</v>
      </c>
      <c r="E67" s="41">
        <f>C67*D67</f>
        <v>0</v>
      </c>
    </row>
    <row r="68" spans="1:5" s="5" customFormat="1" ht="42.5" customHeight="1">
      <c r="A68" s="34">
        <v>7.13</v>
      </c>
      <c r="B68" s="12" t="s">
        <v>135</v>
      </c>
      <c r="C68" s="6">
        <v>1</v>
      </c>
      <c r="D68" s="40">
        <v>0</v>
      </c>
      <c r="E68" s="41">
        <f>C68*D68</f>
        <v>0</v>
      </c>
    </row>
    <row r="69" spans="1:5" s="5" customFormat="1" ht="15.5" customHeight="1">
      <c r="A69" s="46">
        <v>7.14</v>
      </c>
      <c r="B69" s="12" t="s">
        <v>136</v>
      </c>
      <c r="C69" s="6">
        <v>3</v>
      </c>
      <c r="D69" s="40">
        <v>0</v>
      </c>
      <c r="E69" s="41">
        <f t="shared" si="4"/>
        <v>0</v>
      </c>
    </row>
    <row r="70" spans="1:5" s="5" customFormat="1">
      <c r="A70" s="34">
        <v>7.15</v>
      </c>
      <c r="B70" s="12" t="s">
        <v>137</v>
      </c>
      <c r="C70" s="6">
        <v>16</v>
      </c>
      <c r="D70" s="40">
        <v>0</v>
      </c>
      <c r="E70" s="41">
        <f t="shared" si="4"/>
        <v>0</v>
      </c>
    </row>
    <row r="71" spans="1:5" s="5" customFormat="1" ht="31" customHeight="1">
      <c r="A71" s="46">
        <v>7.16</v>
      </c>
      <c r="B71" s="12" t="s">
        <v>189</v>
      </c>
      <c r="C71" s="6">
        <v>1</v>
      </c>
      <c r="D71" s="40">
        <v>0</v>
      </c>
      <c r="E71" s="41">
        <f t="shared" si="4"/>
        <v>0</v>
      </c>
    </row>
    <row r="72" spans="1:5" s="5" customFormat="1" ht="29.5" customHeight="1">
      <c r="A72" s="34">
        <v>7.17</v>
      </c>
      <c r="B72" s="74" t="s">
        <v>382</v>
      </c>
      <c r="C72" s="6">
        <v>1</v>
      </c>
      <c r="D72" s="40">
        <v>0</v>
      </c>
      <c r="E72" s="41">
        <f t="shared" si="4"/>
        <v>0</v>
      </c>
    </row>
    <row r="73" spans="1:5" s="5" customFormat="1" ht="31.5" customHeight="1">
      <c r="A73" s="46">
        <v>7.18</v>
      </c>
      <c r="B73" s="12" t="s">
        <v>138</v>
      </c>
      <c r="C73" s="6">
        <v>1</v>
      </c>
      <c r="D73" s="40">
        <v>0</v>
      </c>
      <c r="E73" s="41">
        <f t="shared" si="4"/>
        <v>0</v>
      </c>
    </row>
    <row r="74" spans="1:5" s="5" customFormat="1" ht="69" customHeight="1">
      <c r="A74" s="34">
        <v>7.19</v>
      </c>
      <c r="B74" s="12" t="s">
        <v>139</v>
      </c>
      <c r="C74" s="6">
        <v>1</v>
      </c>
      <c r="D74" s="40">
        <v>0</v>
      </c>
      <c r="E74" s="41">
        <f t="shared" si="4"/>
        <v>0</v>
      </c>
    </row>
    <row r="75" spans="1:5" s="5" customFormat="1" ht="49.75" customHeight="1">
      <c r="A75" s="46">
        <v>7.2</v>
      </c>
      <c r="B75" s="12" t="s">
        <v>140</v>
      </c>
      <c r="C75" s="6">
        <v>1</v>
      </c>
      <c r="D75" s="40">
        <v>0</v>
      </c>
      <c r="E75" s="41">
        <f t="shared" si="4"/>
        <v>0</v>
      </c>
    </row>
    <row r="76" spans="1:5" s="5" customFormat="1" ht="22.75" customHeight="1">
      <c r="A76" s="34">
        <v>7.21</v>
      </c>
      <c r="B76" s="12" t="s">
        <v>141</v>
      </c>
      <c r="C76" s="6">
        <v>1</v>
      </c>
      <c r="D76" s="40">
        <v>0</v>
      </c>
      <c r="E76" s="41">
        <f t="shared" si="4"/>
        <v>0</v>
      </c>
    </row>
    <row r="77" spans="1:5" s="5" customFormat="1" ht="22.75" customHeight="1">
      <c r="A77" s="46">
        <v>7.22</v>
      </c>
      <c r="B77" s="12" t="s">
        <v>142</v>
      </c>
      <c r="C77" s="6">
        <v>6</v>
      </c>
      <c r="D77" s="40">
        <v>0</v>
      </c>
      <c r="E77" s="41">
        <f t="shared" si="4"/>
        <v>0</v>
      </c>
    </row>
    <row r="78" spans="1:5" s="5" customFormat="1" ht="22.75" customHeight="1">
      <c r="A78" s="34">
        <v>7.23</v>
      </c>
      <c r="B78" s="12" t="s">
        <v>80</v>
      </c>
      <c r="C78" s="6">
        <v>1</v>
      </c>
      <c r="D78" s="40">
        <v>0</v>
      </c>
      <c r="E78" s="41">
        <f t="shared" si="4"/>
        <v>0</v>
      </c>
    </row>
    <row r="79" spans="1:5" s="5" customFormat="1" ht="22.75" customHeight="1">
      <c r="A79" s="46">
        <v>7.24</v>
      </c>
      <c r="B79" s="12" t="s">
        <v>143</v>
      </c>
      <c r="C79" s="6">
        <v>2</v>
      </c>
      <c r="D79" s="40">
        <v>0</v>
      </c>
      <c r="E79" s="41">
        <f t="shared" si="4"/>
        <v>0</v>
      </c>
    </row>
    <row r="80" spans="1:5" s="5" customFormat="1" ht="31" customHeight="1">
      <c r="A80" s="34">
        <v>7.25</v>
      </c>
      <c r="B80" s="12" t="s">
        <v>81</v>
      </c>
      <c r="C80" s="6">
        <v>1</v>
      </c>
      <c r="D80" s="40">
        <v>0</v>
      </c>
      <c r="E80" s="41">
        <f t="shared" si="4"/>
        <v>0</v>
      </c>
    </row>
    <row r="81" spans="1:5" s="5" customFormat="1" ht="22.25" customHeight="1">
      <c r="A81" s="46">
        <v>7.26</v>
      </c>
      <c r="B81" s="12" t="s">
        <v>82</v>
      </c>
      <c r="C81" s="6">
        <v>1</v>
      </c>
      <c r="D81" s="40">
        <v>0</v>
      </c>
      <c r="E81" s="41">
        <f t="shared" si="4"/>
        <v>0</v>
      </c>
    </row>
    <row r="82" spans="1:5" s="5" customFormat="1" ht="22.25" customHeight="1">
      <c r="A82" s="34">
        <v>7.27</v>
      </c>
      <c r="B82" s="12" t="s">
        <v>83</v>
      </c>
      <c r="C82" s="6">
        <v>1</v>
      </c>
      <c r="D82" s="40">
        <v>0</v>
      </c>
      <c r="E82" s="41">
        <f t="shared" si="4"/>
        <v>0</v>
      </c>
    </row>
    <row r="83" spans="1:5" s="5" customFormat="1" ht="22.25" customHeight="1">
      <c r="A83" s="46">
        <v>7.28</v>
      </c>
      <c r="B83" s="12" t="s">
        <v>144</v>
      </c>
      <c r="C83" s="6">
        <v>4</v>
      </c>
      <c r="D83" s="40">
        <v>0</v>
      </c>
      <c r="E83" s="41">
        <f>C83*D83</f>
        <v>0</v>
      </c>
    </row>
    <row r="84" spans="1:5" s="5" customFormat="1">
      <c r="A84" s="46"/>
      <c r="B84" s="12"/>
      <c r="C84" s="6"/>
      <c r="D84" s="40"/>
      <c r="E84" s="41"/>
    </row>
    <row r="85" spans="1:5" s="5" customFormat="1" ht="13">
      <c r="A85" s="18">
        <v>8</v>
      </c>
      <c r="B85" s="43" t="s">
        <v>145</v>
      </c>
      <c r="C85" s="6"/>
      <c r="D85" s="40"/>
      <c r="E85" s="41"/>
    </row>
    <row r="86" spans="1:5" s="5" customFormat="1" ht="48" customHeight="1">
      <c r="A86" s="54">
        <v>8.1</v>
      </c>
      <c r="B86" s="12" t="s">
        <v>147</v>
      </c>
      <c r="C86" s="6">
        <v>1</v>
      </c>
      <c r="D86" s="40">
        <v>0</v>
      </c>
      <c r="E86" s="41">
        <f t="shared" ref="E86:E93" si="5">C86*D86</f>
        <v>0</v>
      </c>
    </row>
    <row r="87" spans="1:5" s="5" customFormat="1" ht="46.5" customHeight="1">
      <c r="A87" s="54">
        <v>8.1999999999999993</v>
      </c>
      <c r="B87" s="12" t="s">
        <v>148</v>
      </c>
      <c r="C87" s="6">
        <v>1</v>
      </c>
      <c r="D87" s="40">
        <v>0</v>
      </c>
      <c r="E87" s="41">
        <f>C87*D87</f>
        <v>0</v>
      </c>
    </row>
    <row r="88" spans="1:5" s="5" customFormat="1" ht="24.65" customHeight="1">
      <c r="A88" s="54">
        <v>8.3000000000000007</v>
      </c>
      <c r="B88" s="12" t="s">
        <v>149</v>
      </c>
      <c r="C88" s="6">
        <v>1</v>
      </c>
      <c r="D88" s="40">
        <v>0</v>
      </c>
      <c r="E88" s="41">
        <f>C88*D88</f>
        <v>0</v>
      </c>
    </row>
    <row r="89" spans="1:5" s="5" customFormat="1" ht="24.65" customHeight="1">
      <c r="A89" s="54">
        <v>8.4</v>
      </c>
      <c r="B89" s="12" t="s">
        <v>150</v>
      </c>
      <c r="C89" s="6">
        <v>1</v>
      </c>
      <c r="D89" s="40">
        <v>0</v>
      </c>
      <c r="E89" s="41">
        <f>C89*D89</f>
        <v>0</v>
      </c>
    </row>
    <row r="90" spans="1:5" s="5" customFormat="1" ht="24.65" customHeight="1">
      <c r="A90" s="54">
        <v>8.5</v>
      </c>
      <c r="B90" s="12" t="s">
        <v>151</v>
      </c>
      <c r="C90" s="6">
        <v>2</v>
      </c>
      <c r="D90" s="40">
        <v>0</v>
      </c>
      <c r="E90" s="41">
        <f t="shared" si="5"/>
        <v>0</v>
      </c>
    </row>
    <row r="91" spans="1:5" s="5" customFormat="1" ht="24.65" customHeight="1">
      <c r="A91" s="54">
        <v>8.6</v>
      </c>
      <c r="B91" s="12" t="s">
        <v>152</v>
      </c>
      <c r="C91" s="6">
        <v>1</v>
      </c>
      <c r="D91" s="40">
        <v>0</v>
      </c>
      <c r="E91" s="41">
        <f t="shared" si="5"/>
        <v>0</v>
      </c>
    </row>
    <row r="92" spans="1:5" s="5" customFormat="1" ht="24.65" customHeight="1">
      <c r="A92" s="54">
        <v>8.6999999999999993</v>
      </c>
      <c r="B92" s="12" t="s">
        <v>153</v>
      </c>
      <c r="C92" s="6">
        <v>1</v>
      </c>
      <c r="D92" s="40">
        <v>0</v>
      </c>
      <c r="E92" s="41">
        <f t="shared" si="5"/>
        <v>0</v>
      </c>
    </row>
    <row r="93" spans="1:5" s="5" customFormat="1" ht="24.65" customHeight="1">
      <c r="A93" s="54">
        <v>8.8000000000000007</v>
      </c>
      <c r="B93" s="12" t="s">
        <v>79</v>
      </c>
      <c r="C93" s="6">
        <v>2</v>
      </c>
      <c r="D93" s="40">
        <v>0</v>
      </c>
      <c r="E93" s="41">
        <f t="shared" si="5"/>
        <v>0</v>
      </c>
    </row>
    <row r="94" spans="1:5" s="5" customFormat="1">
      <c r="A94" s="16"/>
      <c r="B94" s="12"/>
      <c r="C94" s="6"/>
      <c r="D94" s="4"/>
      <c r="E94" s="7"/>
    </row>
    <row r="95" spans="1:5" s="5" customFormat="1" ht="19.5" customHeight="1">
      <c r="A95" s="18">
        <v>9</v>
      </c>
      <c r="B95" s="13" t="s">
        <v>42</v>
      </c>
      <c r="C95" s="6"/>
      <c r="D95" s="4"/>
      <c r="E95" s="7"/>
    </row>
    <row r="96" spans="1:5" s="5" customFormat="1" ht="18.649999999999999" customHeight="1">
      <c r="A96" s="34">
        <v>9.1</v>
      </c>
      <c r="B96" s="14" t="s">
        <v>214</v>
      </c>
      <c r="C96" s="6">
        <v>1</v>
      </c>
      <c r="D96" s="40">
        <v>0</v>
      </c>
      <c r="E96" s="41">
        <f>C96*D96</f>
        <v>0</v>
      </c>
    </row>
    <row r="97" spans="1:5" s="5" customFormat="1" ht="18.649999999999999" customHeight="1">
      <c r="A97" s="34">
        <v>9.1999999999999993</v>
      </c>
      <c r="B97" s="12" t="s">
        <v>43</v>
      </c>
      <c r="C97" s="6">
        <v>1</v>
      </c>
      <c r="D97" s="40">
        <v>0</v>
      </c>
      <c r="E97" s="41">
        <f>C97*D97</f>
        <v>0</v>
      </c>
    </row>
    <row r="98" spans="1:5" s="5" customFormat="1" ht="29" customHeight="1">
      <c r="A98" s="34">
        <v>9.3000000000000007</v>
      </c>
      <c r="B98" s="43" t="s">
        <v>92</v>
      </c>
      <c r="C98" s="6">
        <v>1</v>
      </c>
      <c r="D98" s="40">
        <v>0</v>
      </c>
      <c r="E98" s="78">
        <f>C98*D98</f>
        <v>0</v>
      </c>
    </row>
    <row r="99" spans="1:5" s="5" customFormat="1" ht="29" customHeight="1">
      <c r="A99" s="34">
        <v>9.4</v>
      </c>
      <c r="B99" s="12" t="s">
        <v>44</v>
      </c>
      <c r="C99" s="6">
        <v>1</v>
      </c>
      <c r="D99" s="40">
        <v>0</v>
      </c>
      <c r="E99" s="41">
        <f>C99*D99</f>
        <v>0</v>
      </c>
    </row>
    <row r="100" spans="1:5" ht="13" thickBot="1">
      <c r="A100" s="25"/>
      <c r="B100" s="26"/>
      <c r="C100" s="27"/>
      <c r="D100" s="28"/>
      <c r="E100" s="29"/>
    </row>
    <row r="101" spans="1:5" ht="22.5" customHeight="1" thickBot="1">
      <c r="A101" s="30"/>
      <c r="B101" s="31" t="s">
        <v>215</v>
      </c>
      <c r="C101" s="32"/>
      <c r="D101" s="33"/>
      <c r="E101" s="42">
        <f>SUM(E5:E99)</f>
        <v>0</v>
      </c>
    </row>
  </sheetData>
  <mergeCells count="1">
    <mergeCell ref="A3:E3"/>
  </mergeCells>
  <pageMargins left="0.7" right="0.7" top="0.75" bottom="0.75" header="0.3" footer="0.3"/>
  <pageSetup paperSize="9" scale="81" fitToHeight="0" orientation="portrait" verticalDpi="200" r:id="rId1"/>
  <rowBreaks count="2" manualBreakCount="2">
    <brk id="29" max="4" man="1"/>
    <brk id="49"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5"/>
  <sheetViews>
    <sheetView view="pageBreakPreview" topLeftCell="A83" zoomScale="115" zoomScaleNormal="70" zoomScaleSheetLayoutView="115" workbookViewId="0">
      <selection activeCell="B86" sqref="B86"/>
    </sheetView>
  </sheetViews>
  <sheetFormatPr defaultRowHeight="12.5"/>
  <cols>
    <col min="1" max="1" width="7.36328125" customWidth="1"/>
    <col min="2" max="2" width="44" customWidth="1"/>
    <col min="3" max="3" width="5.1796875" bestFit="1" customWidth="1"/>
    <col min="4" max="4" width="4.08984375" bestFit="1" customWidth="1"/>
    <col min="5" max="5" width="14.1796875" customWidth="1"/>
    <col min="6" max="6" width="20" customWidth="1"/>
    <col min="7" max="7" width="0.453125" customWidth="1"/>
  </cols>
  <sheetData>
    <row r="1" spans="1:6" s="57" customFormat="1" ht="66" customHeight="1" thickBot="1">
      <c r="A1" s="62" t="s">
        <v>9</v>
      </c>
      <c r="B1" s="63"/>
      <c r="C1" s="63"/>
      <c r="D1" s="64"/>
      <c r="E1" s="65"/>
      <c r="F1" s="66"/>
    </row>
    <row r="2" spans="1:6" s="67" customFormat="1" ht="19.75" customHeight="1" thickBot="1">
      <c r="A2" s="58" t="s">
        <v>8</v>
      </c>
      <c r="B2" s="55" t="s">
        <v>1</v>
      </c>
      <c r="C2" s="56" t="s">
        <v>225</v>
      </c>
      <c r="D2" s="59" t="s">
        <v>2</v>
      </c>
      <c r="E2" s="60" t="s">
        <v>10</v>
      </c>
      <c r="F2" s="61" t="s">
        <v>216</v>
      </c>
    </row>
    <row r="3" spans="1:6" s="67" customFormat="1" ht="19.75" customHeight="1" thickBot="1">
      <c r="A3" s="99" t="s">
        <v>84</v>
      </c>
      <c r="B3" s="100"/>
      <c r="C3" s="100"/>
      <c r="D3" s="100"/>
      <c r="E3" s="100"/>
      <c r="F3" s="101"/>
    </row>
    <row r="4" spans="1:6" s="68" customFormat="1" ht="13">
      <c r="A4" s="81">
        <v>1</v>
      </c>
      <c r="B4" s="81" t="s">
        <v>268</v>
      </c>
      <c r="C4" s="81"/>
      <c r="D4" s="82"/>
      <c r="E4" s="83"/>
      <c r="F4" s="84"/>
    </row>
    <row r="5" spans="1:6" s="68" customFormat="1" ht="39">
      <c r="A5" s="85" t="s">
        <v>226</v>
      </c>
      <c r="B5" s="86" t="s">
        <v>357</v>
      </c>
      <c r="C5" s="80" t="s">
        <v>227</v>
      </c>
      <c r="D5" s="80">
        <v>2</v>
      </c>
      <c r="E5" s="87">
        <v>0</v>
      </c>
      <c r="F5" s="88">
        <f>+D5*E5</f>
        <v>0</v>
      </c>
    </row>
    <row r="6" spans="1:6" s="68" customFormat="1" ht="36.65" customHeight="1">
      <c r="A6" s="85" t="s">
        <v>228</v>
      </c>
      <c r="B6" s="86" t="s">
        <v>262</v>
      </c>
      <c r="C6" s="80" t="s">
        <v>227</v>
      </c>
      <c r="D6" s="80">
        <v>2</v>
      </c>
      <c r="E6" s="87">
        <v>0</v>
      </c>
      <c r="F6" s="88">
        <f t="shared" ref="F6:F63" si="0">+D6*E6</f>
        <v>0</v>
      </c>
    </row>
    <row r="7" spans="1:6" s="68" customFormat="1" ht="61.25" customHeight="1">
      <c r="A7" s="85" t="s">
        <v>229</v>
      </c>
      <c r="B7" s="86" t="s">
        <v>377</v>
      </c>
      <c r="C7" s="80" t="s">
        <v>227</v>
      </c>
      <c r="D7" s="80">
        <v>2</v>
      </c>
      <c r="E7" s="87">
        <v>0</v>
      </c>
      <c r="F7" s="88">
        <f t="shared" si="0"/>
        <v>0</v>
      </c>
    </row>
    <row r="8" spans="1:6" s="68" customFormat="1" ht="39">
      <c r="A8" s="85" t="s">
        <v>231</v>
      </c>
      <c r="B8" s="86" t="s">
        <v>269</v>
      </c>
      <c r="C8" s="80" t="s">
        <v>227</v>
      </c>
      <c r="D8" s="80">
        <v>2</v>
      </c>
      <c r="E8" s="87">
        <v>0</v>
      </c>
      <c r="F8" s="88">
        <f t="shared" si="0"/>
        <v>0</v>
      </c>
    </row>
    <row r="9" spans="1:6" s="68" customFormat="1" ht="26">
      <c r="A9" s="85" t="s">
        <v>233</v>
      </c>
      <c r="B9" s="86" t="s">
        <v>267</v>
      </c>
      <c r="C9" s="80" t="s">
        <v>276</v>
      </c>
      <c r="D9" s="80">
        <v>2</v>
      </c>
      <c r="E9" s="87">
        <v>0</v>
      </c>
      <c r="F9" s="88">
        <f t="shared" si="0"/>
        <v>0</v>
      </c>
    </row>
    <row r="10" spans="1:6" s="68" customFormat="1" ht="52">
      <c r="A10" s="85" t="s">
        <v>234</v>
      </c>
      <c r="B10" s="86" t="s">
        <v>277</v>
      </c>
      <c r="C10" s="80" t="s">
        <v>232</v>
      </c>
      <c r="D10" s="80">
        <v>40</v>
      </c>
      <c r="E10" s="87">
        <v>0</v>
      </c>
      <c r="F10" s="88">
        <f t="shared" si="0"/>
        <v>0</v>
      </c>
    </row>
    <row r="11" spans="1:6" s="68" customFormat="1" ht="45" customHeight="1">
      <c r="A11" s="85" t="s">
        <v>235</v>
      </c>
      <c r="B11" s="86" t="s">
        <v>263</v>
      </c>
      <c r="C11" s="80" t="s">
        <v>230</v>
      </c>
      <c r="D11" s="80">
        <v>1</v>
      </c>
      <c r="E11" s="87">
        <v>0</v>
      </c>
      <c r="F11" s="88">
        <f t="shared" si="0"/>
        <v>0</v>
      </c>
    </row>
    <row r="12" spans="1:6" s="68" customFormat="1" ht="26">
      <c r="A12" s="85" t="s">
        <v>236</v>
      </c>
      <c r="B12" s="80" t="s">
        <v>264</v>
      </c>
      <c r="C12" s="80" t="s">
        <v>227</v>
      </c>
      <c r="D12" s="80">
        <v>2</v>
      </c>
      <c r="E12" s="87">
        <v>0</v>
      </c>
      <c r="F12" s="88">
        <f t="shared" si="0"/>
        <v>0</v>
      </c>
    </row>
    <row r="13" spans="1:6" s="68" customFormat="1" ht="46.25" customHeight="1">
      <c r="A13" s="85" t="s">
        <v>237</v>
      </c>
      <c r="B13" s="80" t="s">
        <v>265</v>
      </c>
      <c r="C13" s="80" t="s">
        <v>230</v>
      </c>
      <c r="D13" s="80">
        <v>1</v>
      </c>
      <c r="E13" s="87">
        <v>0</v>
      </c>
      <c r="F13" s="88">
        <f t="shared" si="0"/>
        <v>0</v>
      </c>
    </row>
    <row r="14" spans="1:6" s="68" customFormat="1" ht="15.65" customHeight="1">
      <c r="A14" s="85" t="s">
        <v>238</v>
      </c>
      <c r="B14" s="80" t="s">
        <v>290</v>
      </c>
      <c r="C14" s="80" t="s">
        <v>230</v>
      </c>
      <c r="D14" s="80">
        <v>1</v>
      </c>
      <c r="E14" s="87">
        <v>0</v>
      </c>
      <c r="F14" s="88">
        <f t="shared" si="0"/>
        <v>0</v>
      </c>
    </row>
    <row r="15" spans="1:6" s="68" customFormat="1" ht="26">
      <c r="A15" s="85" t="s">
        <v>239</v>
      </c>
      <c r="B15" s="80" t="s">
        <v>266</v>
      </c>
      <c r="C15" s="80" t="s">
        <v>227</v>
      </c>
      <c r="D15" s="80">
        <v>8</v>
      </c>
      <c r="E15" s="87">
        <v>0</v>
      </c>
      <c r="F15" s="88">
        <f t="shared" si="0"/>
        <v>0</v>
      </c>
    </row>
    <row r="16" spans="1:6" s="68" customFormat="1" ht="49.75" customHeight="1">
      <c r="A16" s="85" t="s">
        <v>240</v>
      </c>
      <c r="B16" s="80" t="s">
        <v>278</v>
      </c>
      <c r="C16" s="80" t="s">
        <v>232</v>
      </c>
      <c r="D16" s="80">
        <v>30</v>
      </c>
      <c r="E16" s="87">
        <v>0</v>
      </c>
      <c r="F16" s="88">
        <f t="shared" si="0"/>
        <v>0</v>
      </c>
    </row>
    <row r="17" spans="1:6" s="68" customFormat="1" ht="126" customHeight="1">
      <c r="A17" s="85" t="s">
        <v>241</v>
      </c>
      <c r="B17" s="80" t="s">
        <v>281</v>
      </c>
      <c r="C17" s="80" t="s">
        <v>230</v>
      </c>
      <c r="D17" s="80">
        <v>1</v>
      </c>
      <c r="E17" s="87">
        <v>0</v>
      </c>
      <c r="F17" s="88">
        <f t="shared" si="0"/>
        <v>0</v>
      </c>
    </row>
    <row r="18" spans="1:6" s="68" customFormat="1" ht="28.75" customHeight="1">
      <c r="A18" s="85" t="s">
        <v>242</v>
      </c>
      <c r="B18" s="80" t="s">
        <v>285</v>
      </c>
      <c r="C18" s="80" t="s">
        <v>230</v>
      </c>
      <c r="D18" s="80">
        <v>1</v>
      </c>
      <c r="E18" s="87">
        <v>0</v>
      </c>
      <c r="F18" s="88">
        <f t="shared" si="0"/>
        <v>0</v>
      </c>
    </row>
    <row r="19" spans="1:6" s="68" customFormat="1" ht="13">
      <c r="A19" s="89">
        <v>2</v>
      </c>
      <c r="B19" s="89" t="s">
        <v>270</v>
      </c>
      <c r="C19" s="89"/>
      <c r="D19" s="80"/>
      <c r="E19" s="87"/>
      <c r="F19" s="88"/>
    </row>
    <row r="20" spans="1:6" s="68" customFormat="1" ht="58.25" customHeight="1">
      <c r="A20" s="85"/>
      <c r="B20" s="89" t="s">
        <v>271</v>
      </c>
      <c r="C20" s="80"/>
      <c r="D20" s="80"/>
      <c r="E20" s="87"/>
      <c r="F20" s="88"/>
    </row>
    <row r="21" spans="1:6" s="68" customFormat="1" ht="34.75" customHeight="1">
      <c r="A21" s="85" t="s">
        <v>243</v>
      </c>
      <c r="B21" s="80" t="s">
        <v>378</v>
      </c>
      <c r="C21" s="80" t="s">
        <v>227</v>
      </c>
      <c r="D21" s="80">
        <v>1</v>
      </c>
      <c r="E21" s="87">
        <v>0</v>
      </c>
      <c r="F21" s="88">
        <f t="shared" si="0"/>
        <v>0</v>
      </c>
    </row>
    <row r="22" spans="1:6" s="68" customFormat="1" ht="37.75" customHeight="1">
      <c r="A22" s="85" t="s">
        <v>244</v>
      </c>
      <c r="B22" s="80" t="s">
        <v>273</v>
      </c>
      <c r="C22" s="80" t="s">
        <v>227</v>
      </c>
      <c r="D22" s="80">
        <v>1</v>
      </c>
      <c r="E22" s="87">
        <v>0</v>
      </c>
      <c r="F22" s="88">
        <f t="shared" si="0"/>
        <v>0</v>
      </c>
    </row>
    <row r="23" spans="1:6" s="68" customFormat="1" ht="30.65" customHeight="1">
      <c r="A23" s="85" t="s">
        <v>245</v>
      </c>
      <c r="B23" s="80" t="s">
        <v>275</v>
      </c>
      <c r="C23" s="80" t="s">
        <v>227</v>
      </c>
      <c r="D23" s="80">
        <v>1</v>
      </c>
      <c r="E23" s="87">
        <v>0</v>
      </c>
      <c r="F23" s="88">
        <f t="shared" si="0"/>
        <v>0</v>
      </c>
    </row>
    <row r="24" spans="1:6" s="68" customFormat="1" ht="26">
      <c r="A24" s="85" t="s">
        <v>246</v>
      </c>
      <c r="B24" s="80" t="s">
        <v>274</v>
      </c>
      <c r="C24" s="80" t="s">
        <v>227</v>
      </c>
      <c r="D24" s="80">
        <v>1</v>
      </c>
      <c r="E24" s="87">
        <v>0</v>
      </c>
      <c r="F24" s="88">
        <f t="shared" si="0"/>
        <v>0</v>
      </c>
    </row>
    <row r="25" spans="1:6" s="68" customFormat="1" ht="31.25" customHeight="1">
      <c r="A25" s="85" t="s">
        <v>247</v>
      </c>
      <c r="B25" s="80" t="s">
        <v>286</v>
      </c>
      <c r="C25" s="80" t="s">
        <v>232</v>
      </c>
      <c r="D25" s="80">
        <v>9</v>
      </c>
      <c r="E25" s="87">
        <v>0</v>
      </c>
      <c r="F25" s="88">
        <f t="shared" si="0"/>
        <v>0</v>
      </c>
    </row>
    <row r="26" spans="1:6" s="68" customFormat="1" ht="19.75" customHeight="1">
      <c r="A26" s="85" t="s">
        <v>248</v>
      </c>
      <c r="B26" s="80" t="s">
        <v>272</v>
      </c>
      <c r="C26" s="80" t="s">
        <v>227</v>
      </c>
      <c r="D26" s="80">
        <v>4</v>
      </c>
      <c r="E26" s="87">
        <v>0</v>
      </c>
      <c r="F26" s="88">
        <f t="shared" si="0"/>
        <v>0</v>
      </c>
    </row>
    <row r="27" spans="1:6" s="68" customFormat="1" ht="39">
      <c r="A27" s="85" t="s">
        <v>249</v>
      </c>
      <c r="B27" s="80" t="s">
        <v>279</v>
      </c>
      <c r="C27" s="80" t="s">
        <v>227</v>
      </c>
      <c r="D27" s="80">
        <v>1</v>
      </c>
      <c r="E27" s="87">
        <v>0</v>
      </c>
      <c r="F27" s="88">
        <f t="shared" si="0"/>
        <v>0</v>
      </c>
    </row>
    <row r="28" spans="1:6" s="68" customFormat="1" ht="39">
      <c r="A28" s="85" t="s">
        <v>250</v>
      </c>
      <c r="B28" s="80" t="s">
        <v>282</v>
      </c>
      <c r="C28" s="80" t="s">
        <v>227</v>
      </c>
      <c r="D28" s="80">
        <v>1</v>
      </c>
      <c r="E28" s="87">
        <v>0</v>
      </c>
      <c r="F28" s="88">
        <f t="shared" si="0"/>
        <v>0</v>
      </c>
    </row>
    <row r="29" spans="1:6" s="68" customFormat="1" ht="46.25" customHeight="1">
      <c r="A29" s="85" t="s">
        <v>251</v>
      </c>
      <c r="B29" s="80" t="s">
        <v>283</v>
      </c>
      <c r="C29" s="80" t="s">
        <v>227</v>
      </c>
      <c r="D29" s="80">
        <v>1</v>
      </c>
      <c r="E29" s="87">
        <v>0</v>
      </c>
      <c r="F29" s="88">
        <f t="shared" si="0"/>
        <v>0</v>
      </c>
    </row>
    <row r="30" spans="1:6" s="68" customFormat="1" ht="26">
      <c r="A30" s="85" t="s">
        <v>34</v>
      </c>
      <c r="B30" s="80" t="s">
        <v>280</v>
      </c>
      <c r="C30" s="80" t="s">
        <v>230</v>
      </c>
      <c r="D30" s="80">
        <v>1</v>
      </c>
      <c r="E30" s="87">
        <v>0</v>
      </c>
      <c r="F30" s="88">
        <f t="shared" si="0"/>
        <v>0</v>
      </c>
    </row>
    <row r="31" spans="1:6" s="68" customFormat="1" ht="27" customHeight="1">
      <c r="A31" s="85" t="s">
        <v>287</v>
      </c>
      <c r="B31" s="80" t="s">
        <v>285</v>
      </c>
      <c r="C31" s="80" t="s">
        <v>230</v>
      </c>
      <c r="D31" s="80">
        <v>1</v>
      </c>
      <c r="E31" s="87">
        <v>0</v>
      </c>
      <c r="F31" s="88">
        <f t="shared" si="0"/>
        <v>0</v>
      </c>
    </row>
    <row r="32" spans="1:6" s="68" customFormat="1" ht="13">
      <c r="A32" s="89">
        <v>3</v>
      </c>
      <c r="B32" s="90" t="s">
        <v>284</v>
      </c>
      <c r="C32" s="90"/>
      <c r="D32" s="80"/>
      <c r="E32" s="87"/>
      <c r="F32" s="88"/>
    </row>
    <row r="33" spans="1:6" s="68" customFormat="1" ht="61.25" customHeight="1">
      <c r="A33" s="85" t="s">
        <v>261</v>
      </c>
      <c r="B33" s="90" t="s">
        <v>288</v>
      </c>
      <c r="C33" s="86"/>
      <c r="D33" s="80" t="s">
        <v>261</v>
      </c>
      <c r="E33" s="87"/>
      <c r="F33" s="88"/>
    </row>
    <row r="34" spans="1:6" s="68" customFormat="1" ht="26">
      <c r="A34" s="85" t="s">
        <v>252</v>
      </c>
      <c r="B34" s="86" t="s">
        <v>307</v>
      </c>
      <c r="C34" s="86" t="s">
        <v>227</v>
      </c>
      <c r="D34" s="80">
        <v>4</v>
      </c>
      <c r="E34" s="87">
        <v>0</v>
      </c>
      <c r="F34" s="88">
        <f t="shared" si="0"/>
        <v>0</v>
      </c>
    </row>
    <row r="35" spans="1:6" s="68" customFormat="1" ht="26">
      <c r="A35" s="85" t="s">
        <v>253</v>
      </c>
      <c r="B35" s="86" t="s">
        <v>289</v>
      </c>
      <c r="C35" s="86" t="s">
        <v>227</v>
      </c>
      <c r="D35" s="80">
        <v>4</v>
      </c>
      <c r="E35" s="87">
        <v>0</v>
      </c>
      <c r="F35" s="88">
        <f t="shared" si="0"/>
        <v>0</v>
      </c>
    </row>
    <row r="36" spans="1:6" s="68" customFormat="1" ht="52">
      <c r="A36" s="85" t="s">
        <v>254</v>
      </c>
      <c r="B36" s="86" t="s">
        <v>308</v>
      </c>
      <c r="C36" s="86" t="s">
        <v>232</v>
      </c>
      <c r="D36" s="80">
        <v>60</v>
      </c>
      <c r="E36" s="87">
        <v>0</v>
      </c>
      <c r="F36" s="88">
        <f t="shared" si="0"/>
        <v>0</v>
      </c>
    </row>
    <row r="37" spans="1:6" s="68" customFormat="1" ht="45" customHeight="1">
      <c r="A37" s="85" t="s">
        <v>255</v>
      </c>
      <c r="B37" s="86" t="s">
        <v>263</v>
      </c>
      <c r="C37" s="80" t="s">
        <v>230</v>
      </c>
      <c r="D37" s="80">
        <v>1</v>
      </c>
      <c r="E37" s="87">
        <v>0</v>
      </c>
      <c r="F37" s="88">
        <f t="shared" si="0"/>
        <v>0</v>
      </c>
    </row>
    <row r="38" spans="1:6" s="68" customFormat="1" ht="26">
      <c r="A38" s="85" t="s">
        <v>256</v>
      </c>
      <c r="B38" s="80" t="s">
        <v>264</v>
      </c>
      <c r="C38" s="80" t="s">
        <v>227</v>
      </c>
      <c r="D38" s="80">
        <v>4</v>
      </c>
      <c r="E38" s="87">
        <v>0</v>
      </c>
      <c r="F38" s="88">
        <f t="shared" si="0"/>
        <v>0</v>
      </c>
    </row>
    <row r="39" spans="1:6" s="68" customFormat="1" ht="52">
      <c r="A39" s="85" t="s">
        <v>257</v>
      </c>
      <c r="B39" s="80" t="s">
        <v>265</v>
      </c>
      <c r="C39" s="80" t="s">
        <v>227</v>
      </c>
      <c r="D39" s="80">
        <v>4</v>
      </c>
      <c r="E39" s="87">
        <v>0</v>
      </c>
      <c r="F39" s="88">
        <f t="shared" si="0"/>
        <v>0</v>
      </c>
    </row>
    <row r="40" spans="1:6" s="68" customFormat="1" ht="15.65" customHeight="1">
      <c r="A40" s="85" t="s">
        <v>293</v>
      </c>
      <c r="B40" s="80" t="s">
        <v>290</v>
      </c>
      <c r="C40" s="80" t="s">
        <v>230</v>
      </c>
      <c r="D40" s="80">
        <v>1</v>
      </c>
      <c r="E40" s="87">
        <v>0</v>
      </c>
      <c r="F40" s="88">
        <f t="shared" si="0"/>
        <v>0</v>
      </c>
    </row>
    <row r="41" spans="1:6" s="68" customFormat="1" ht="52">
      <c r="A41" s="85" t="s">
        <v>294</v>
      </c>
      <c r="B41" s="80" t="s">
        <v>291</v>
      </c>
      <c r="C41" s="86" t="s">
        <v>230</v>
      </c>
      <c r="D41" s="80">
        <v>2</v>
      </c>
      <c r="E41" s="87">
        <v>0</v>
      </c>
      <c r="F41" s="88">
        <f t="shared" si="0"/>
        <v>0</v>
      </c>
    </row>
    <row r="42" spans="1:6" s="68" customFormat="1" ht="52">
      <c r="A42" s="85" t="s">
        <v>295</v>
      </c>
      <c r="B42" s="80" t="s">
        <v>292</v>
      </c>
      <c r="C42" s="86" t="s">
        <v>232</v>
      </c>
      <c r="D42" s="80">
        <v>40</v>
      </c>
      <c r="E42" s="87">
        <v>0</v>
      </c>
      <c r="F42" s="88">
        <f t="shared" si="0"/>
        <v>0</v>
      </c>
    </row>
    <row r="43" spans="1:6" s="68" customFormat="1" ht="13">
      <c r="A43" s="85" t="s">
        <v>296</v>
      </c>
      <c r="B43" s="86" t="s">
        <v>297</v>
      </c>
      <c r="C43" s="86" t="s">
        <v>227</v>
      </c>
      <c r="D43" s="80">
        <v>4</v>
      </c>
      <c r="E43" s="87">
        <v>0</v>
      </c>
      <c r="F43" s="88">
        <f t="shared" si="0"/>
        <v>0</v>
      </c>
    </row>
    <row r="44" spans="1:6" s="68" customFormat="1" ht="22.75" customHeight="1">
      <c r="A44" s="85" t="s">
        <v>298</v>
      </c>
      <c r="B44" s="80" t="s">
        <v>285</v>
      </c>
      <c r="C44" s="80" t="s">
        <v>230</v>
      </c>
      <c r="D44" s="80">
        <v>1</v>
      </c>
      <c r="E44" s="87">
        <v>0</v>
      </c>
      <c r="F44" s="88">
        <f t="shared" si="0"/>
        <v>0</v>
      </c>
    </row>
    <row r="45" spans="1:6" s="68" customFormat="1" ht="13">
      <c r="A45" s="89">
        <v>4</v>
      </c>
      <c r="B45" s="89" t="s">
        <v>299</v>
      </c>
      <c r="C45" s="89"/>
      <c r="D45" s="80"/>
      <c r="E45" s="87"/>
      <c r="F45" s="88"/>
    </row>
    <row r="46" spans="1:6" s="68" customFormat="1" ht="42.65" customHeight="1">
      <c r="A46" s="85"/>
      <c r="B46" s="89" t="s">
        <v>300</v>
      </c>
      <c r="C46" s="80"/>
      <c r="D46" s="80"/>
      <c r="E46" s="87"/>
      <c r="F46" s="88"/>
    </row>
    <row r="47" spans="1:6" s="68" customFormat="1" ht="39" customHeight="1">
      <c r="A47" s="85" t="s">
        <v>258</v>
      </c>
      <c r="B47" s="80" t="s">
        <v>301</v>
      </c>
      <c r="C47" s="80" t="s">
        <v>227</v>
      </c>
      <c r="D47" s="80">
        <v>2</v>
      </c>
      <c r="E47" s="87">
        <v>0</v>
      </c>
      <c r="F47" s="88">
        <f t="shared" si="0"/>
        <v>0</v>
      </c>
    </row>
    <row r="48" spans="1:6" s="68" customFormat="1" ht="37.75" customHeight="1">
      <c r="A48" s="85" t="s">
        <v>259</v>
      </c>
      <c r="B48" s="80" t="s">
        <v>302</v>
      </c>
      <c r="C48" s="80" t="s">
        <v>227</v>
      </c>
      <c r="D48" s="80">
        <v>2</v>
      </c>
      <c r="E48" s="87">
        <v>0</v>
      </c>
      <c r="F48" s="88">
        <f t="shared" si="0"/>
        <v>0</v>
      </c>
    </row>
    <row r="49" spans="1:6" s="68" customFormat="1" ht="26">
      <c r="A49" s="85" t="s">
        <v>260</v>
      </c>
      <c r="B49" s="80" t="s">
        <v>275</v>
      </c>
      <c r="C49" s="80" t="s">
        <v>227</v>
      </c>
      <c r="D49" s="80">
        <v>2</v>
      </c>
      <c r="E49" s="87">
        <v>0</v>
      </c>
      <c r="F49" s="88">
        <f t="shared" si="0"/>
        <v>0</v>
      </c>
    </row>
    <row r="50" spans="1:6" s="68" customFormat="1" ht="26">
      <c r="A50" s="85" t="s">
        <v>309</v>
      </c>
      <c r="B50" s="80" t="s">
        <v>274</v>
      </c>
      <c r="C50" s="80" t="s">
        <v>227</v>
      </c>
      <c r="D50" s="80">
        <v>2</v>
      </c>
      <c r="E50" s="87">
        <v>0</v>
      </c>
      <c r="F50" s="88">
        <f t="shared" si="0"/>
        <v>0</v>
      </c>
    </row>
    <row r="51" spans="1:6" s="68" customFormat="1" ht="18.649999999999999" customHeight="1">
      <c r="A51" s="85" t="s">
        <v>310</v>
      </c>
      <c r="B51" s="80" t="s">
        <v>303</v>
      </c>
      <c r="C51" s="80" t="s">
        <v>232</v>
      </c>
      <c r="D51" s="80">
        <v>10</v>
      </c>
      <c r="E51" s="87">
        <v>0</v>
      </c>
      <c r="F51" s="88">
        <f t="shared" si="0"/>
        <v>0</v>
      </c>
    </row>
    <row r="52" spans="1:6" s="68" customFormat="1" ht="18.649999999999999" customHeight="1">
      <c r="A52" s="85" t="s">
        <v>311</v>
      </c>
      <c r="B52" s="80" t="s">
        <v>272</v>
      </c>
      <c r="C52" s="80" t="s">
        <v>227</v>
      </c>
      <c r="D52" s="80">
        <v>4</v>
      </c>
      <c r="E52" s="87">
        <v>0</v>
      </c>
      <c r="F52" s="88">
        <f t="shared" si="0"/>
        <v>0</v>
      </c>
    </row>
    <row r="53" spans="1:6" s="68" customFormat="1" ht="26">
      <c r="A53" s="85" t="s">
        <v>312</v>
      </c>
      <c r="B53" s="80" t="s">
        <v>304</v>
      </c>
      <c r="C53" s="80" t="s">
        <v>227</v>
      </c>
      <c r="D53" s="80">
        <v>2</v>
      </c>
      <c r="E53" s="87">
        <v>0</v>
      </c>
      <c r="F53" s="88">
        <f t="shared" si="0"/>
        <v>0</v>
      </c>
    </row>
    <row r="54" spans="1:6" s="68" customFormat="1" ht="50.4" customHeight="1">
      <c r="A54" s="85" t="s">
        <v>313</v>
      </c>
      <c r="B54" s="80" t="s">
        <v>305</v>
      </c>
      <c r="C54" s="80" t="s">
        <v>227</v>
      </c>
      <c r="D54" s="80">
        <v>2</v>
      </c>
      <c r="E54" s="87">
        <v>0</v>
      </c>
      <c r="F54" s="88">
        <f t="shared" si="0"/>
        <v>0</v>
      </c>
    </row>
    <row r="55" spans="1:6" s="68" customFormat="1" ht="26">
      <c r="A55" s="85" t="s">
        <v>314</v>
      </c>
      <c r="B55" s="80" t="s">
        <v>306</v>
      </c>
      <c r="C55" s="80" t="s">
        <v>230</v>
      </c>
      <c r="D55" s="80">
        <v>1</v>
      </c>
      <c r="E55" s="87">
        <v>0</v>
      </c>
      <c r="F55" s="88">
        <f t="shared" si="0"/>
        <v>0</v>
      </c>
    </row>
    <row r="56" spans="1:6" s="68" customFormat="1" ht="25.25" customHeight="1">
      <c r="A56" s="85" t="s">
        <v>315</v>
      </c>
      <c r="B56" s="80" t="s">
        <v>285</v>
      </c>
      <c r="C56" s="80" t="s">
        <v>230</v>
      </c>
      <c r="D56" s="80">
        <v>1</v>
      </c>
      <c r="E56" s="87">
        <v>0</v>
      </c>
      <c r="F56" s="88">
        <f t="shared" si="0"/>
        <v>0</v>
      </c>
    </row>
    <row r="57" spans="1:6" s="68" customFormat="1" ht="13">
      <c r="A57" s="89">
        <v>5</v>
      </c>
      <c r="B57" s="90" t="s">
        <v>319</v>
      </c>
      <c r="C57" s="90"/>
      <c r="D57" s="80"/>
      <c r="E57" s="87"/>
      <c r="F57" s="88"/>
    </row>
    <row r="58" spans="1:6" s="68" customFormat="1" ht="52">
      <c r="A58" s="85" t="s">
        <v>261</v>
      </c>
      <c r="B58" s="90" t="s">
        <v>320</v>
      </c>
      <c r="C58" s="86"/>
      <c r="D58" s="80" t="s">
        <v>261</v>
      </c>
      <c r="E58" s="87"/>
      <c r="F58" s="88"/>
    </row>
    <row r="59" spans="1:6" s="68" customFormat="1" ht="39">
      <c r="A59" s="85" t="s">
        <v>321</v>
      </c>
      <c r="B59" s="86" t="s">
        <v>379</v>
      </c>
      <c r="C59" s="80" t="s">
        <v>227</v>
      </c>
      <c r="D59" s="80">
        <v>2</v>
      </c>
      <c r="E59" s="87">
        <v>0</v>
      </c>
      <c r="F59" s="88">
        <f t="shared" si="0"/>
        <v>0</v>
      </c>
    </row>
    <row r="60" spans="1:6" s="68" customFormat="1" ht="36.65" customHeight="1">
      <c r="A60" s="85" t="s">
        <v>323</v>
      </c>
      <c r="B60" s="86" t="s">
        <v>322</v>
      </c>
      <c r="C60" s="80" t="s">
        <v>227</v>
      </c>
      <c r="D60" s="80">
        <v>2</v>
      </c>
      <c r="E60" s="87">
        <v>0</v>
      </c>
      <c r="F60" s="88">
        <f t="shared" si="0"/>
        <v>0</v>
      </c>
    </row>
    <row r="61" spans="1:6" s="68" customFormat="1" ht="39">
      <c r="A61" s="85" t="s">
        <v>324</v>
      </c>
      <c r="B61" s="86" t="s">
        <v>380</v>
      </c>
      <c r="C61" s="80" t="s">
        <v>227</v>
      </c>
      <c r="D61" s="80">
        <v>2</v>
      </c>
      <c r="E61" s="87">
        <v>0</v>
      </c>
      <c r="F61" s="88">
        <f t="shared" si="0"/>
        <v>0</v>
      </c>
    </row>
    <row r="62" spans="1:6" s="68" customFormat="1" ht="26">
      <c r="A62" s="85" t="s">
        <v>325</v>
      </c>
      <c r="B62" s="86" t="s">
        <v>289</v>
      </c>
      <c r="C62" s="86" t="s">
        <v>227</v>
      </c>
      <c r="D62" s="80">
        <v>2</v>
      </c>
      <c r="E62" s="87">
        <v>0</v>
      </c>
      <c r="F62" s="88">
        <f t="shared" si="0"/>
        <v>0</v>
      </c>
    </row>
    <row r="63" spans="1:6" s="68" customFormat="1" ht="55.25" customHeight="1">
      <c r="A63" s="85" t="s">
        <v>326</v>
      </c>
      <c r="B63" s="86" t="s">
        <v>328</v>
      </c>
      <c r="C63" s="86" t="s">
        <v>232</v>
      </c>
      <c r="D63" s="80">
        <v>30</v>
      </c>
      <c r="E63" s="87">
        <v>0</v>
      </c>
      <c r="F63" s="88">
        <f t="shared" si="0"/>
        <v>0</v>
      </c>
    </row>
    <row r="64" spans="1:6" s="68" customFormat="1" ht="45" customHeight="1">
      <c r="A64" s="85" t="s">
        <v>327</v>
      </c>
      <c r="B64" s="86" t="s">
        <v>263</v>
      </c>
      <c r="C64" s="80" t="s">
        <v>230</v>
      </c>
      <c r="D64" s="80">
        <v>1</v>
      </c>
      <c r="E64" s="87">
        <v>0</v>
      </c>
      <c r="F64" s="88">
        <f t="shared" ref="F64:F88" si="1">+D64*E64</f>
        <v>0</v>
      </c>
    </row>
    <row r="65" spans="1:6" s="68" customFormat="1" ht="26">
      <c r="A65" s="85" t="s">
        <v>332</v>
      </c>
      <c r="B65" s="80" t="s">
        <v>264</v>
      </c>
      <c r="C65" s="80" t="s">
        <v>227</v>
      </c>
      <c r="D65" s="80">
        <v>2</v>
      </c>
      <c r="E65" s="87">
        <v>0</v>
      </c>
      <c r="F65" s="88">
        <f t="shared" si="1"/>
        <v>0</v>
      </c>
    </row>
    <row r="66" spans="1:6" s="68" customFormat="1" ht="39">
      <c r="A66" s="85" t="s">
        <v>333</v>
      </c>
      <c r="B66" s="80" t="s">
        <v>329</v>
      </c>
      <c r="C66" s="80" t="s">
        <v>227</v>
      </c>
      <c r="D66" s="80">
        <v>2</v>
      </c>
      <c r="E66" s="87">
        <v>0</v>
      </c>
      <c r="F66" s="88">
        <f t="shared" si="1"/>
        <v>0</v>
      </c>
    </row>
    <row r="67" spans="1:6" s="68" customFormat="1" ht="15.65" customHeight="1">
      <c r="A67" s="85" t="s">
        <v>334</v>
      </c>
      <c r="B67" s="80" t="s">
        <v>290</v>
      </c>
      <c r="C67" s="80" t="s">
        <v>230</v>
      </c>
      <c r="D67" s="80">
        <v>1</v>
      </c>
      <c r="E67" s="87">
        <v>0</v>
      </c>
      <c r="F67" s="88">
        <f t="shared" si="1"/>
        <v>0</v>
      </c>
    </row>
    <row r="68" spans="1:6" s="68" customFormat="1" ht="52">
      <c r="A68" s="85" t="s">
        <v>335</v>
      </c>
      <c r="B68" s="80" t="s">
        <v>330</v>
      </c>
      <c r="C68" s="86" t="s">
        <v>230</v>
      </c>
      <c r="D68" s="80">
        <v>1</v>
      </c>
      <c r="E68" s="87">
        <v>0</v>
      </c>
      <c r="F68" s="88">
        <f t="shared" si="1"/>
        <v>0</v>
      </c>
    </row>
    <row r="69" spans="1:6" s="68" customFormat="1" ht="46.75" customHeight="1">
      <c r="A69" s="85" t="s">
        <v>336</v>
      </c>
      <c r="B69" s="80" t="s">
        <v>292</v>
      </c>
      <c r="C69" s="86" t="s">
        <v>232</v>
      </c>
      <c r="D69" s="80">
        <v>20</v>
      </c>
      <c r="E69" s="87">
        <v>0</v>
      </c>
      <c r="F69" s="88">
        <f t="shared" si="1"/>
        <v>0</v>
      </c>
    </row>
    <row r="70" spans="1:6" s="68" customFormat="1" ht="13">
      <c r="A70" s="85" t="s">
        <v>337</v>
      </c>
      <c r="B70" s="86" t="s">
        <v>297</v>
      </c>
      <c r="C70" s="86" t="s">
        <v>227</v>
      </c>
      <c r="D70" s="80">
        <v>2</v>
      </c>
      <c r="E70" s="87">
        <v>0</v>
      </c>
      <c r="F70" s="88">
        <f t="shared" si="1"/>
        <v>0</v>
      </c>
    </row>
    <row r="71" spans="1:6" s="68" customFormat="1" ht="22.75" customHeight="1">
      <c r="A71" s="85" t="s">
        <v>338</v>
      </c>
      <c r="B71" s="80" t="s">
        <v>285</v>
      </c>
      <c r="C71" s="80" t="s">
        <v>230</v>
      </c>
      <c r="D71" s="80">
        <v>1</v>
      </c>
      <c r="E71" s="87">
        <v>0</v>
      </c>
      <c r="F71" s="88">
        <f t="shared" si="1"/>
        <v>0</v>
      </c>
    </row>
    <row r="72" spans="1:6" s="68" customFormat="1" ht="13">
      <c r="A72" s="89">
        <v>6</v>
      </c>
      <c r="B72" s="89" t="s">
        <v>316</v>
      </c>
      <c r="C72" s="89"/>
      <c r="D72" s="80"/>
      <c r="E72" s="87"/>
      <c r="F72" s="88"/>
    </row>
    <row r="73" spans="1:6" s="68" customFormat="1" ht="46.75" customHeight="1">
      <c r="A73" s="85"/>
      <c r="B73" s="89" t="s">
        <v>300</v>
      </c>
      <c r="C73" s="80"/>
      <c r="D73" s="80"/>
      <c r="E73" s="87"/>
      <c r="F73" s="88"/>
    </row>
    <row r="74" spans="1:6" s="68" customFormat="1" ht="33" customHeight="1">
      <c r="A74" s="85" t="s">
        <v>339</v>
      </c>
      <c r="B74" s="80" t="s">
        <v>317</v>
      </c>
      <c r="C74" s="80" t="s">
        <v>227</v>
      </c>
      <c r="D74" s="80">
        <v>1</v>
      </c>
      <c r="E74" s="87">
        <v>0</v>
      </c>
      <c r="F74" s="88">
        <f t="shared" si="1"/>
        <v>0</v>
      </c>
    </row>
    <row r="75" spans="1:6" s="68" customFormat="1" ht="37.75" customHeight="1">
      <c r="A75" s="85" t="s">
        <v>340</v>
      </c>
      <c r="B75" s="80" t="s">
        <v>273</v>
      </c>
      <c r="C75" s="80" t="s">
        <v>227</v>
      </c>
      <c r="D75" s="80">
        <v>1</v>
      </c>
      <c r="E75" s="87">
        <v>0</v>
      </c>
      <c r="F75" s="88">
        <f t="shared" si="1"/>
        <v>0</v>
      </c>
    </row>
    <row r="76" spans="1:6" s="68" customFormat="1" ht="26">
      <c r="A76" s="85" t="s">
        <v>341</v>
      </c>
      <c r="B76" s="80" t="s">
        <v>275</v>
      </c>
      <c r="C76" s="80" t="s">
        <v>227</v>
      </c>
      <c r="D76" s="80">
        <v>1</v>
      </c>
      <c r="E76" s="87">
        <v>0</v>
      </c>
      <c r="F76" s="88">
        <f t="shared" si="1"/>
        <v>0</v>
      </c>
    </row>
    <row r="77" spans="1:6" s="68" customFormat="1" ht="26">
      <c r="A77" s="85" t="s">
        <v>342</v>
      </c>
      <c r="B77" s="80" t="s">
        <v>274</v>
      </c>
      <c r="C77" s="80" t="s">
        <v>227</v>
      </c>
      <c r="D77" s="80">
        <v>1</v>
      </c>
      <c r="E77" s="87">
        <v>0</v>
      </c>
      <c r="F77" s="88">
        <f t="shared" si="1"/>
        <v>0</v>
      </c>
    </row>
    <row r="78" spans="1:6" s="68" customFormat="1" ht="20.399999999999999" customHeight="1">
      <c r="A78" s="85" t="s">
        <v>343</v>
      </c>
      <c r="B78" s="80" t="s">
        <v>318</v>
      </c>
      <c r="C78" s="80" t="s">
        <v>232</v>
      </c>
      <c r="D78" s="80">
        <v>10</v>
      </c>
      <c r="E78" s="87">
        <v>0</v>
      </c>
      <c r="F78" s="88">
        <f t="shared" si="1"/>
        <v>0</v>
      </c>
    </row>
    <row r="79" spans="1:6" s="68" customFormat="1" ht="20.399999999999999" customHeight="1">
      <c r="A79" s="85" t="s">
        <v>344</v>
      </c>
      <c r="B79" s="80" t="s">
        <v>272</v>
      </c>
      <c r="C79" s="80" t="s">
        <v>227</v>
      </c>
      <c r="D79" s="80">
        <v>4</v>
      </c>
      <c r="E79" s="87">
        <v>0</v>
      </c>
      <c r="F79" s="88">
        <f t="shared" si="1"/>
        <v>0</v>
      </c>
    </row>
    <row r="80" spans="1:6" s="68" customFormat="1" ht="38.4" customHeight="1">
      <c r="A80" s="91" t="s">
        <v>346</v>
      </c>
      <c r="B80" s="80" t="s">
        <v>304</v>
      </c>
      <c r="C80" s="80" t="s">
        <v>227</v>
      </c>
      <c r="D80" s="80">
        <v>1</v>
      </c>
      <c r="E80" s="87">
        <v>0</v>
      </c>
      <c r="F80" s="88">
        <f t="shared" si="1"/>
        <v>0</v>
      </c>
    </row>
    <row r="81" spans="1:6" s="68" customFormat="1" ht="46.25" customHeight="1">
      <c r="A81" s="85" t="s">
        <v>347</v>
      </c>
      <c r="B81" s="80" t="s">
        <v>331</v>
      </c>
      <c r="C81" s="80" t="s">
        <v>227</v>
      </c>
      <c r="D81" s="80">
        <v>2</v>
      </c>
      <c r="E81" s="87">
        <v>0</v>
      </c>
      <c r="F81" s="88">
        <f t="shared" si="1"/>
        <v>0</v>
      </c>
    </row>
    <row r="82" spans="1:6" s="68" customFormat="1" ht="26">
      <c r="A82" s="85" t="s">
        <v>345</v>
      </c>
      <c r="B82" s="80" t="s">
        <v>306</v>
      </c>
      <c r="C82" s="80" t="s">
        <v>230</v>
      </c>
      <c r="D82" s="80">
        <v>1</v>
      </c>
      <c r="E82" s="87">
        <v>0</v>
      </c>
      <c r="F82" s="88">
        <f t="shared" si="1"/>
        <v>0</v>
      </c>
    </row>
    <row r="83" spans="1:6" s="68" customFormat="1" ht="24.65" customHeight="1">
      <c r="A83" s="85" t="s">
        <v>348</v>
      </c>
      <c r="B83" s="80" t="s">
        <v>285</v>
      </c>
      <c r="C83" s="80" t="s">
        <v>230</v>
      </c>
      <c r="D83" s="80">
        <v>1</v>
      </c>
      <c r="E83" s="87">
        <v>0</v>
      </c>
      <c r="F83" s="88">
        <f t="shared" si="1"/>
        <v>0</v>
      </c>
    </row>
    <row r="84" spans="1:6" s="68" customFormat="1" ht="13">
      <c r="A84" s="85">
        <v>7</v>
      </c>
      <c r="B84" s="90" t="s">
        <v>349</v>
      </c>
      <c r="C84" s="80"/>
      <c r="D84" s="80"/>
      <c r="E84" s="87"/>
      <c r="F84" s="88"/>
    </row>
    <row r="85" spans="1:6" s="68" customFormat="1" ht="13">
      <c r="A85" s="80"/>
      <c r="B85" s="80"/>
      <c r="C85" s="80"/>
      <c r="D85" s="80"/>
      <c r="E85" s="87"/>
      <c r="F85" s="88"/>
    </row>
    <row r="86" spans="1:6" s="68" customFormat="1" ht="45.65" customHeight="1">
      <c r="A86" s="80" t="s">
        <v>350</v>
      </c>
      <c r="B86" s="80" t="s">
        <v>381</v>
      </c>
      <c r="C86" s="86"/>
      <c r="D86" s="80"/>
      <c r="E86" s="87">
        <v>0</v>
      </c>
      <c r="F86" s="88">
        <f t="shared" si="1"/>
        <v>0</v>
      </c>
    </row>
    <row r="87" spans="1:6" s="68" customFormat="1" ht="20.399999999999999" customHeight="1">
      <c r="A87" s="85" t="s">
        <v>351</v>
      </c>
      <c r="B87" s="80" t="s">
        <v>352</v>
      </c>
      <c r="C87" s="80" t="s">
        <v>230</v>
      </c>
      <c r="D87" s="80">
        <v>1</v>
      </c>
      <c r="E87" s="87">
        <v>0</v>
      </c>
      <c r="F87" s="88">
        <f t="shared" si="1"/>
        <v>0</v>
      </c>
    </row>
    <row r="88" spans="1:6" s="68" customFormat="1" ht="44.4" customHeight="1">
      <c r="A88" s="85" t="s">
        <v>353</v>
      </c>
      <c r="B88" s="86" t="s">
        <v>354</v>
      </c>
      <c r="C88" s="86" t="s">
        <v>230</v>
      </c>
      <c r="D88" s="80">
        <v>1</v>
      </c>
      <c r="E88" s="87">
        <v>0</v>
      </c>
      <c r="F88" s="88">
        <f t="shared" si="1"/>
        <v>0</v>
      </c>
    </row>
    <row r="89" spans="1:6" s="68" customFormat="1" ht="24" customHeight="1" thickBot="1">
      <c r="A89" s="92"/>
      <c r="B89" s="93" t="s">
        <v>215</v>
      </c>
      <c r="C89" s="93"/>
      <c r="D89" s="92"/>
      <c r="E89" s="94"/>
      <c r="F89" s="95">
        <f>SUM(F4:F88)</f>
        <v>0</v>
      </c>
    </row>
    <row r="90" spans="1:6" s="69" customFormat="1" ht="13"/>
    <row r="91" spans="1:6" s="69" customFormat="1" ht="13"/>
    <row r="92" spans="1:6" s="69" customFormat="1" ht="13"/>
    <row r="93" spans="1:6" s="69" customFormat="1" ht="13"/>
    <row r="94" spans="1:6" s="69" customFormat="1" ht="13"/>
    <row r="95" spans="1:6" s="69" customFormat="1" ht="13"/>
  </sheetData>
  <mergeCells count="1">
    <mergeCell ref="A3:F3"/>
  </mergeCells>
  <pageMargins left="0.7" right="0.7" top="0.75" bottom="0.75" header="0.3" footer="0.3"/>
  <pageSetup scale="88" orientation="portrait" r:id="rId1"/>
  <rowBreaks count="2" manualBreakCount="2">
    <brk id="18" max="6" man="1"/>
    <brk id="3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19"/>
  <sheetViews>
    <sheetView view="pageBreakPreview" topLeftCell="A11" zoomScale="80" zoomScaleNormal="100" zoomScaleSheetLayoutView="80" workbookViewId="0">
      <selection activeCell="B27" sqref="B27"/>
    </sheetView>
  </sheetViews>
  <sheetFormatPr defaultColWidth="9.1796875" defaultRowHeight="12.5"/>
  <cols>
    <col min="1" max="1" width="6.54296875" style="1" customWidth="1"/>
    <col min="2" max="2" width="55" style="1" customWidth="1"/>
    <col min="3" max="3" width="9.6328125" style="1" customWidth="1"/>
    <col min="4" max="5" width="15.81640625" style="2" customWidth="1"/>
    <col min="6" max="16384" width="9.1796875" style="1"/>
  </cols>
  <sheetData>
    <row r="1" spans="1:5" ht="75.5" customHeight="1" thickBot="1">
      <c r="A1" s="9" t="s">
        <v>9</v>
      </c>
      <c r="B1" s="9"/>
      <c r="E1" s="10"/>
    </row>
    <row r="2" spans="1:5" ht="13.5" thickBot="1">
      <c r="A2" s="20" t="s">
        <v>8</v>
      </c>
      <c r="B2" s="21" t="s">
        <v>1</v>
      </c>
      <c r="C2" s="22" t="s">
        <v>2</v>
      </c>
      <c r="D2" s="23" t="s">
        <v>10</v>
      </c>
      <c r="E2" s="24" t="s">
        <v>216</v>
      </c>
    </row>
    <row r="3" spans="1:5" ht="23.5" customHeight="1" thickBot="1">
      <c r="A3" s="96" t="s">
        <v>85</v>
      </c>
      <c r="B3" s="97"/>
      <c r="C3" s="97"/>
      <c r="D3" s="97"/>
      <c r="E3" s="98"/>
    </row>
    <row r="4" spans="1:5" s="5" customFormat="1" ht="19.5" customHeight="1">
      <c r="A4" s="19">
        <v>1</v>
      </c>
      <c r="B4" s="11" t="s">
        <v>42</v>
      </c>
      <c r="C4" s="3"/>
      <c r="D4" s="4"/>
      <c r="E4" s="8"/>
    </row>
    <row r="5" spans="1:5" s="5" customFormat="1" ht="28.25" customHeight="1">
      <c r="A5" s="34">
        <v>1.1000000000000001</v>
      </c>
      <c r="B5" s="12" t="s">
        <v>3</v>
      </c>
      <c r="C5" s="6">
        <v>1</v>
      </c>
      <c r="D5" s="37">
        <v>0</v>
      </c>
      <c r="E5" s="38">
        <f t="shared" ref="E5:E12" si="0">C5*D5</f>
        <v>0</v>
      </c>
    </row>
    <row r="6" spans="1:5" s="5" customFormat="1" ht="28.25" customHeight="1">
      <c r="A6" s="34">
        <v>1.2</v>
      </c>
      <c r="B6" s="12" t="s">
        <v>98</v>
      </c>
      <c r="C6" s="6">
        <v>1</v>
      </c>
      <c r="D6" s="37">
        <v>0</v>
      </c>
      <c r="E6" s="38">
        <f t="shared" si="0"/>
        <v>0</v>
      </c>
    </row>
    <row r="7" spans="1:5" s="5" customFormat="1" ht="28.25" customHeight="1">
      <c r="A7" s="34">
        <v>1.3</v>
      </c>
      <c r="B7" s="12" t="s">
        <v>86</v>
      </c>
      <c r="C7" s="6">
        <v>1</v>
      </c>
      <c r="D7" s="37">
        <v>0</v>
      </c>
      <c r="E7" s="38">
        <f t="shared" si="0"/>
        <v>0</v>
      </c>
    </row>
    <row r="8" spans="1:5" s="5" customFormat="1" ht="28.25" customHeight="1">
      <c r="A8" s="34">
        <v>1.4</v>
      </c>
      <c r="B8" s="12" t="s">
        <v>4</v>
      </c>
      <c r="C8" s="6">
        <v>3</v>
      </c>
      <c r="D8" s="37">
        <v>0</v>
      </c>
      <c r="E8" s="38">
        <f t="shared" si="0"/>
        <v>0</v>
      </c>
    </row>
    <row r="9" spans="1:5" s="5" customFormat="1" ht="28.25" customHeight="1">
      <c r="A9" s="34">
        <v>1.5</v>
      </c>
      <c r="B9" s="12" t="s">
        <v>5</v>
      </c>
      <c r="C9" s="6">
        <v>3</v>
      </c>
      <c r="D9" s="37">
        <v>0</v>
      </c>
      <c r="E9" s="38">
        <f t="shared" si="0"/>
        <v>0</v>
      </c>
    </row>
    <row r="10" spans="1:5" s="5" customFormat="1" ht="28.25" customHeight="1">
      <c r="A10" s="34">
        <v>1.6</v>
      </c>
      <c r="B10" s="12" t="s">
        <v>6</v>
      </c>
      <c r="C10" s="6">
        <v>1</v>
      </c>
      <c r="D10" s="37">
        <v>0</v>
      </c>
      <c r="E10" s="38">
        <f t="shared" si="0"/>
        <v>0</v>
      </c>
    </row>
    <row r="11" spans="1:5" s="5" customFormat="1" ht="28.25" customHeight="1">
      <c r="A11" s="34">
        <v>1.7</v>
      </c>
      <c r="B11" s="12" t="s">
        <v>7</v>
      </c>
      <c r="C11" s="6">
        <v>1</v>
      </c>
      <c r="D11" s="37">
        <v>0</v>
      </c>
      <c r="E11" s="38">
        <f t="shared" si="0"/>
        <v>0</v>
      </c>
    </row>
    <row r="12" spans="1:5" s="5" customFormat="1" ht="28.25" customHeight="1">
      <c r="A12" s="34">
        <v>1.8</v>
      </c>
      <c r="B12" s="12" t="s">
        <v>87</v>
      </c>
      <c r="C12" s="6">
        <v>1</v>
      </c>
      <c r="D12" s="37">
        <v>0</v>
      </c>
      <c r="E12" s="38">
        <f t="shared" si="0"/>
        <v>0</v>
      </c>
    </row>
    <row r="13" spans="1:5" s="5" customFormat="1" ht="28.25" customHeight="1">
      <c r="A13" s="34">
        <v>1.9</v>
      </c>
      <c r="B13" s="12" t="s">
        <v>93</v>
      </c>
      <c r="C13" s="6">
        <v>1</v>
      </c>
      <c r="D13" s="37">
        <v>0</v>
      </c>
      <c r="E13" s="38">
        <f>C13*D13</f>
        <v>0</v>
      </c>
    </row>
    <row r="14" spans="1:5" s="5" customFormat="1" ht="28.25" customHeight="1">
      <c r="A14" s="46">
        <v>1.1000000000000001</v>
      </c>
      <c r="B14" s="12" t="s">
        <v>94</v>
      </c>
      <c r="C14" s="6">
        <v>1</v>
      </c>
      <c r="D14" s="37">
        <v>0</v>
      </c>
      <c r="E14" s="38">
        <f>C14*D14</f>
        <v>0</v>
      </c>
    </row>
    <row r="15" spans="1:5" s="5" customFormat="1" ht="28.25" customHeight="1">
      <c r="A15" s="46">
        <v>1.1100000000000001</v>
      </c>
      <c r="B15" s="12" t="s">
        <v>95</v>
      </c>
      <c r="C15" s="6">
        <v>1</v>
      </c>
      <c r="D15" s="37">
        <v>0</v>
      </c>
      <c r="E15" s="38">
        <f>C15*D15</f>
        <v>0</v>
      </c>
    </row>
    <row r="16" spans="1:5" s="5" customFormat="1" ht="28.25" customHeight="1">
      <c r="A16" s="46">
        <v>1.1200000000000001</v>
      </c>
      <c r="B16" s="12" t="s">
        <v>96</v>
      </c>
      <c r="C16" s="6">
        <v>1</v>
      </c>
      <c r="D16" s="37">
        <v>0</v>
      </c>
      <c r="E16" s="38">
        <f>C16*D16</f>
        <v>0</v>
      </c>
    </row>
    <row r="17" spans="1:5" s="5" customFormat="1" ht="28.25" customHeight="1">
      <c r="A17" s="46">
        <v>1.1299999999999999</v>
      </c>
      <c r="B17" s="12" t="s">
        <v>97</v>
      </c>
      <c r="C17" s="6">
        <v>1</v>
      </c>
      <c r="D17" s="37">
        <v>0</v>
      </c>
      <c r="E17" s="38">
        <f>C17*D17</f>
        <v>0</v>
      </c>
    </row>
    <row r="18" spans="1:5" s="5" customFormat="1" ht="28.25" customHeight="1" thickBot="1">
      <c r="A18" s="34"/>
      <c r="B18" s="12"/>
      <c r="C18" s="6"/>
      <c r="D18" s="4"/>
      <c r="E18" s="7"/>
    </row>
    <row r="19" spans="1:5" ht="28.25" customHeight="1" thickBot="1">
      <c r="A19" s="30"/>
      <c r="B19" s="31" t="s">
        <v>215</v>
      </c>
      <c r="C19" s="32"/>
      <c r="D19" s="33"/>
      <c r="E19" s="42">
        <f>SUM(E5:E18)</f>
        <v>0</v>
      </c>
    </row>
  </sheetData>
  <mergeCells count="1">
    <mergeCell ref="A3:E3"/>
  </mergeCells>
  <pageMargins left="0.7" right="0.7" top="0.75" bottom="0.75" header="0.3" footer="0.3"/>
  <pageSetup paperSize="9" scale="86" fitToHeight="0" orientation="portrait"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50"/>
  <sheetViews>
    <sheetView view="pageBreakPreview" topLeftCell="A40" zoomScale="80" zoomScaleNormal="100" zoomScaleSheetLayoutView="80" workbookViewId="0">
      <selection activeCell="L5" sqref="L5"/>
    </sheetView>
  </sheetViews>
  <sheetFormatPr defaultColWidth="9.1796875" defaultRowHeight="12.5"/>
  <cols>
    <col min="1" max="1" width="6.54296875" style="1" customWidth="1"/>
    <col min="2" max="2" width="57.08984375" style="1" customWidth="1"/>
    <col min="3" max="3" width="9.6328125" style="1" customWidth="1"/>
    <col min="4" max="5" width="15.81640625" style="2" customWidth="1"/>
    <col min="6" max="16384" width="9.1796875" style="1"/>
  </cols>
  <sheetData>
    <row r="1" spans="1:5" ht="75.5" customHeight="1" thickBot="1">
      <c r="A1" s="9" t="s">
        <v>9</v>
      </c>
      <c r="B1" s="9"/>
      <c r="E1" s="10"/>
    </row>
    <row r="2" spans="1:5" ht="13.5" thickBot="1">
      <c r="A2" s="20" t="s">
        <v>8</v>
      </c>
      <c r="B2" s="21" t="s">
        <v>1</v>
      </c>
      <c r="C2" s="22" t="s">
        <v>2</v>
      </c>
      <c r="D2" s="23" t="s">
        <v>10</v>
      </c>
      <c r="E2" s="24" t="s">
        <v>216</v>
      </c>
    </row>
    <row r="3" spans="1:5" ht="23.5" customHeight="1" thickBot="1">
      <c r="A3" s="96" t="s">
        <v>154</v>
      </c>
      <c r="B3" s="97"/>
      <c r="C3" s="97"/>
      <c r="D3" s="97"/>
      <c r="E3" s="98"/>
    </row>
    <row r="4" spans="1:5" s="5" customFormat="1" ht="19.5" customHeight="1">
      <c r="A4" s="19">
        <v>1</v>
      </c>
      <c r="B4" s="11" t="s">
        <v>156</v>
      </c>
      <c r="C4" s="3"/>
      <c r="D4" s="4"/>
      <c r="E4" s="8"/>
    </row>
    <row r="5" spans="1:5" s="5" customFormat="1" ht="31" customHeight="1">
      <c r="A5" s="34">
        <v>1.1000000000000001</v>
      </c>
      <c r="B5" s="12" t="s">
        <v>190</v>
      </c>
      <c r="C5" s="6">
        <v>1</v>
      </c>
      <c r="D5" s="37">
        <v>0</v>
      </c>
      <c r="E5" s="38">
        <f>C5*D5</f>
        <v>0</v>
      </c>
    </row>
    <row r="6" spans="1:5" s="5" customFormat="1" ht="37.5" customHeight="1">
      <c r="A6" s="34">
        <v>1.2</v>
      </c>
      <c r="B6" s="12" t="s">
        <v>191</v>
      </c>
      <c r="C6" s="6">
        <v>1</v>
      </c>
      <c r="D6" s="37">
        <v>0</v>
      </c>
      <c r="E6" s="38">
        <f>C6*D6</f>
        <v>0</v>
      </c>
    </row>
    <row r="7" spans="1:5" s="5" customFormat="1" ht="32.5" customHeight="1">
      <c r="A7" s="34">
        <v>1.3</v>
      </c>
      <c r="B7" s="12" t="s">
        <v>192</v>
      </c>
      <c r="C7" s="6">
        <v>1</v>
      </c>
      <c r="D7" s="37">
        <v>0</v>
      </c>
      <c r="E7" s="38">
        <f>C7*D7</f>
        <v>0</v>
      </c>
    </row>
    <row r="8" spans="1:5" s="5" customFormat="1" ht="27.5" customHeight="1">
      <c r="A8" s="34">
        <v>1.4</v>
      </c>
      <c r="B8" s="12" t="s">
        <v>193</v>
      </c>
      <c r="C8" s="6">
        <v>1</v>
      </c>
      <c r="D8" s="37">
        <v>0</v>
      </c>
      <c r="E8" s="38">
        <f>C8*D8</f>
        <v>0</v>
      </c>
    </row>
    <row r="9" spans="1:5" s="5" customFormat="1" ht="37" customHeight="1">
      <c r="A9" s="34">
        <v>1.5</v>
      </c>
      <c r="B9" s="12" t="s">
        <v>194</v>
      </c>
      <c r="C9" s="6">
        <v>1</v>
      </c>
      <c r="D9" s="37">
        <v>0</v>
      </c>
      <c r="E9" s="38">
        <f>C9*D9</f>
        <v>0</v>
      </c>
    </row>
    <row r="10" spans="1:5" s="5" customFormat="1" ht="19" customHeight="1">
      <c r="A10" s="34"/>
      <c r="B10" s="12"/>
      <c r="C10" s="6"/>
      <c r="D10" s="37"/>
      <c r="E10" s="38"/>
    </row>
    <row r="11" spans="1:5" s="5" customFormat="1" ht="19" customHeight="1">
      <c r="A11" s="19">
        <v>2</v>
      </c>
      <c r="B11" s="11" t="s">
        <v>158</v>
      </c>
      <c r="C11" s="6"/>
      <c r="D11" s="37"/>
      <c r="E11" s="38"/>
    </row>
    <row r="12" spans="1:5" s="5" customFormat="1" ht="32.5" customHeight="1">
      <c r="A12" s="34">
        <v>2.1</v>
      </c>
      <c r="B12" s="12" t="s">
        <v>159</v>
      </c>
      <c r="C12" s="6">
        <v>1</v>
      </c>
      <c r="D12" s="37">
        <v>0</v>
      </c>
      <c r="E12" s="38">
        <f>C12*D12</f>
        <v>0</v>
      </c>
    </row>
    <row r="13" spans="1:5" s="5" customFormat="1" ht="32" customHeight="1">
      <c r="A13" s="34">
        <v>2.2000000000000002</v>
      </c>
      <c r="B13" s="12" t="s">
        <v>163</v>
      </c>
      <c r="C13" s="6">
        <v>1</v>
      </c>
      <c r="D13" s="37">
        <v>0</v>
      </c>
      <c r="E13" s="38">
        <f>C13*D13</f>
        <v>0</v>
      </c>
    </row>
    <row r="14" spans="1:5" s="5" customFormat="1" ht="30.5" customHeight="1">
      <c r="A14" s="34">
        <v>2.2999999999999998</v>
      </c>
      <c r="B14" s="12" t="s">
        <v>164</v>
      </c>
      <c r="C14" s="6">
        <v>1</v>
      </c>
      <c r="D14" s="37">
        <v>0</v>
      </c>
      <c r="E14" s="38">
        <f>C14*D14</f>
        <v>0</v>
      </c>
    </row>
    <row r="15" spans="1:5" s="5" customFormat="1" ht="27.5" customHeight="1">
      <c r="A15" s="34">
        <v>2.4</v>
      </c>
      <c r="B15" s="12" t="s">
        <v>165</v>
      </c>
      <c r="C15" s="6">
        <v>1</v>
      </c>
      <c r="D15" s="37">
        <v>0</v>
      </c>
      <c r="E15" s="38">
        <f>C15*D15</f>
        <v>0</v>
      </c>
    </row>
    <row r="16" spans="1:5" s="5" customFormat="1" ht="29.5" customHeight="1">
      <c r="A16" s="34">
        <v>2.5</v>
      </c>
      <c r="B16" s="12" t="s">
        <v>166</v>
      </c>
      <c r="C16" s="6">
        <v>1</v>
      </c>
      <c r="D16" s="37">
        <v>0</v>
      </c>
      <c r="E16" s="38">
        <f>C16*D16</f>
        <v>0</v>
      </c>
    </row>
    <row r="17" spans="1:5" s="5" customFormat="1" ht="19" customHeight="1">
      <c r="A17" s="34"/>
      <c r="B17" s="12"/>
      <c r="C17" s="6"/>
      <c r="D17" s="37"/>
      <c r="E17" s="38"/>
    </row>
    <row r="18" spans="1:5" s="5" customFormat="1" ht="19" customHeight="1">
      <c r="A18" s="19">
        <v>3</v>
      </c>
      <c r="B18" s="11" t="s">
        <v>160</v>
      </c>
      <c r="C18" s="6"/>
      <c r="D18" s="37"/>
      <c r="E18" s="38"/>
    </row>
    <row r="19" spans="1:5" s="5" customFormat="1" ht="51.5" customHeight="1">
      <c r="A19" s="34">
        <v>3.1</v>
      </c>
      <c r="B19" s="12" t="s">
        <v>195</v>
      </c>
      <c r="C19" s="6">
        <v>1</v>
      </c>
      <c r="D19" s="37">
        <v>0</v>
      </c>
      <c r="E19" s="38">
        <f>C19*D19</f>
        <v>0</v>
      </c>
    </row>
    <row r="20" spans="1:5" s="5" customFormat="1" ht="45.5" customHeight="1">
      <c r="A20" s="34">
        <v>3.1</v>
      </c>
      <c r="B20" s="12" t="s">
        <v>196</v>
      </c>
      <c r="C20" s="6">
        <v>1</v>
      </c>
      <c r="D20" s="37">
        <v>0</v>
      </c>
      <c r="E20" s="38">
        <f>C20*D20</f>
        <v>0</v>
      </c>
    </row>
    <row r="21" spans="1:5" s="5" customFormat="1" ht="54" customHeight="1">
      <c r="A21" s="34">
        <v>3.3</v>
      </c>
      <c r="B21" s="12" t="s">
        <v>197</v>
      </c>
      <c r="C21" s="6">
        <v>1</v>
      </c>
      <c r="D21" s="37">
        <v>0</v>
      </c>
      <c r="E21" s="38">
        <f>C21*D21</f>
        <v>0</v>
      </c>
    </row>
    <row r="22" spans="1:5" s="5" customFormat="1" ht="45" customHeight="1">
      <c r="A22" s="34">
        <v>3.4</v>
      </c>
      <c r="B22" s="12" t="s">
        <v>198</v>
      </c>
      <c r="C22" s="6">
        <v>1</v>
      </c>
      <c r="D22" s="37">
        <v>0</v>
      </c>
      <c r="E22" s="38">
        <f>C22*D22</f>
        <v>0</v>
      </c>
    </row>
    <row r="23" spans="1:5" s="5" customFormat="1" ht="43" customHeight="1">
      <c r="A23" s="34">
        <v>3.5</v>
      </c>
      <c r="B23" s="12" t="s">
        <v>199</v>
      </c>
      <c r="C23" s="6">
        <v>1</v>
      </c>
      <c r="D23" s="37">
        <v>0</v>
      </c>
      <c r="E23" s="38">
        <f>C23*D23</f>
        <v>0</v>
      </c>
    </row>
    <row r="24" spans="1:5" s="5" customFormat="1" ht="19" customHeight="1">
      <c r="A24" s="34"/>
      <c r="B24" s="12"/>
      <c r="C24" s="6"/>
      <c r="D24" s="37"/>
      <c r="E24" s="38"/>
    </row>
    <row r="25" spans="1:5" s="5" customFormat="1" ht="19" customHeight="1">
      <c r="A25" s="19">
        <v>4</v>
      </c>
      <c r="B25" s="11" t="s">
        <v>161</v>
      </c>
      <c r="C25" s="6"/>
      <c r="D25" s="37"/>
      <c r="E25" s="38"/>
    </row>
    <row r="26" spans="1:5" s="5" customFormat="1" ht="37" customHeight="1">
      <c r="A26" s="34">
        <v>4.0999999999999996</v>
      </c>
      <c r="B26" s="12" t="s">
        <v>162</v>
      </c>
      <c r="C26" s="6">
        <v>1</v>
      </c>
      <c r="D26" s="37">
        <v>0</v>
      </c>
      <c r="E26" s="38">
        <f>C26*D26</f>
        <v>0</v>
      </c>
    </row>
    <row r="27" spans="1:5" s="5" customFormat="1" ht="38" customHeight="1">
      <c r="A27" s="34">
        <v>4.2</v>
      </c>
      <c r="B27" s="12" t="s">
        <v>167</v>
      </c>
      <c r="C27" s="6">
        <v>1</v>
      </c>
      <c r="D27" s="37">
        <v>0</v>
      </c>
      <c r="E27" s="38">
        <f>C27*D27</f>
        <v>0</v>
      </c>
    </row>
    <row r="28" spans="1:5" s="5" customFormat="1" ht="30.5" customHeight="1">
      <c r="A28" s="34">
        <v>4.3</v>
      </c>
      <c r="B28" s="12" t="s">
        <v>168</v>
      </c>
      <c r="C28" s="6">
        <v>1</v>
      </c>
      <c r="D28" s="37">
        <v>0</v>
      </c>
      <c r="E28" s="38">
        <f>C28*D28</f>
        <v>0</v>
      </c>
    </row>
    <row r="29" spans="1:5" s="5" customFormat="1" ht="31" customHeight="1">
      <c r="A29" s="34">
        <v>4.4000000000000004</v>
      </c>
      <c r="B29" s="12" t="s">
        <v>169</v>
      </c>
      <c r="C29" s="6">
        <v>1</v>
      </c>
      <c r="D29" s="37">
        <v>0</v>
      </c>
      <c r="E29" s="38">
        <f>C29*D29</f>
        <v>0</v>
      </c>
    </row>
    <row r="30" spans="1:5" s="5" customFormat="1" ht="35" customHeight="1">
      <c r="A30" s="34">
        <v>4.5</v>
      </c>
      <c r="B30" s="12" t="s">
        <v>170</v>
      </c>
      <c r="C30" s="6">
        <v>1</v>
      </c>
      <c r="D30" s="37">
        <v>0</v>
      </c>
      <c r="E30" s="38">
        <f>C30*D30</f>
        <v>0</v>
      </c>
    </row>
    <row r="31" spans="1:5" s="5" customFormat="1" ht="19" customHeight="1">
      <c r="A31" s="34"/>
      <c r="B31" s="12"/>
      <c r="C31" s="6"/>
      <c r="D31" s="37"/>
      <c r="E31" s="38"/>
    </row>
    <row r="32" spans="1:5" s="5" customFormat="1" ht="19" customHeight="1">
      <c r="A32" s="19">
        <v>5</v>
      </c>
      <c r="B32" s="11" t="s">
        <v>171</v>
      </c>
      <c r="C32" s="6"/>
      <c r="D32" s="37"/>
      <c r="E32" s="38"/>
    </row>
    <row r="33" spans="1:5" s="5" customFormat="1" ht="38" customHeight="1">
      <c r="A33" s="34">
        <v>5.0999999999999996</v>
      </c>
      <c r="B33" s="12" t="s">
        <v>172</v>
      </c>
      <c r="C33" s="6">
        <v>1</v>
      </c>
      <c r="D33" s="37">
        <v>0</v>
      </c>
      <c r="E33" s="38">
        <f t="shared" ref="E33:E41" si="0">C33*D33</f>
        <v>0</v>
      </c>
    </row>
    <row r="34" spans="1:5" s="5" customFormat="1" ht="38" customHeight="1">
      <c r="A34" s="34">
        <v>5.2</v>
      </c>
      <c r="B34" s="12" t="s">
        <v>173</v>
      </c>
      <c r="C34" s="6">
        <v>1</v>
      </c>
      <c r="D34" s="37">
        <v>0</v>
      </c>
      <c r="E34" s="38">
        <f t="shared" si="0"/>
        <v>0</v>
      </c>
    </row>
    <row r="35" spans="1:5" s="5" customFormat="1" ht="38" customHeight="1">
      <c r="A35" s="34">
        <v>5.3</v>
      </c>
      <c r="B35" s="12" t="s">
        <v>174</v>
      </c>
      <c r="C35" s="6">
        <v>1</v>
      </c>
      <c r="D35" s="37">
        <v>0</v>
      </c>
      <c r="E35" s="38">
        <f t="shared" si="0"/>
        <v>0</v>
      </c>
    </row>
    <row r="36" spans="1:5" s="5" customFormat="1" ht="38" customHeight="1">
      <c r="A36" s="34">
        <v>5.4</v>
      </c>
      <c r="B36" s="12" t="s">
        <v>175</v>
      </c>
      <c r="C36" s="6">
        <v>1</v>
      </c>
      <c r="D36" s="37">
        <v>0</v>
      </c>
      <c r="E36" s="38">
        <f t="shared" si="0"/>
        <v>0</v>
      </c>
    </row>
    <row r="37" spans="1:5" s="5" customFormat="1" ht="38" customHeight="1">
      <c r="A37" s="34">
        <v>5.5</v>
      </c>
      <c r="B37" s="12" t="s">
        <v>176</v>
      </c>
      <c r="C37" s="6">
        <v>1</v>
      </c>
      <c r="D37" s="37">
        <v>0</v>
      </c>
      <c r="E37" s="38">
        <f t="shared" si="0"/>
        <v>0</v>
      </c>
    </row>
    <row r="38" spans="1:5" s="5" customFormat="1" ht="38" customHeight="1">
      <c r="A38" s="34">
        <v>5.6</v>
      </c>
      <c r="B38" s="12" t="s">
        <v>177</v>
      </c>
      <c r="C38" s="6">
        <v>1</v>
      </c>
      <c r="D38" s="37">
        <v>0</v>
      </c>
      <c r="E38" s="38">
        <f t="shared" si="0"/>
        <v>0</v>
      </c>
    </row>
    <row r="39" spans="1:5" s="5" customFormat="1" ht="38" customHeight="1">
      <c r="A39" s="34">
        <v>5.7</v>
      </c>
      <c r="B39" s="12" t="s">
        <v>178</v>
      </c>
      <c r="C39" s="6">
        <v>1</v>
      </c>
      <c r="D39" s="37">
        <v>0</v>
      </c>
      <c r="E39" s="38">
        <f t="shared" si="0"/>
        <v>0</v>
      </c>
    </row>
    <row r="40" spans="1:5" s="5" customFormat="1" ht="38" customHeight="1">
      <c r="A40" s="34">
        <v>5.8</v>
      </c>
      <c r="B40" s="12" t="s">
        <v>179</v>
      </c>
      <c r="C40" s="6">
        <v>1</v>
      </c>
      <c r="D40" s="37">
        <v>0</v>
      </c>
      <c r="E40" s="38">
        <f t="shared" si="0"/>
        <v>0</v>
      </c>
    </row>
    <row r="41" spans="1:5" s="5" customFormat="1" ht="38" customHeight="1">
      <c r="A41" s="34">
        <v>5.9</v>
      </c>
      <c r="B41" s="12" t="s">
        <v>180</v>
      </c>
      <c r="C41" s="6">
        <v>1</v>
      </c>
      <c r="D41" s="37">
        <v>0</v>
      </c>
      <c r="E41" s="38">
        <f t="shared" si="0"/>
        <v>0</v>
      </c>
    </row>
    <row r="42" spans="1:5" s="5" customFormat="1" ht="38" customHeight="1">
      <c r="A42" s="46">
        <v>5.0999999999999996</v>
      </c>
      <c r="B42" s="12" t="s">
        <v>181</v>
      </c>
      <c r="C42" s="6">
        <v>1</v>
      </c>
      <c r="D42" s="37">
        <v>0</v>
      </c>
      <c r="E42" s="38">
        <f>C42*D42</f>
        <v>0</v>
      </c>
    </row>
    <row r="43" spans="1:5" s="5" customFormat="1" ht="21" customHeight="1">
      <c r="A43" s="19">
        <v>6</v>
      </c>
      <c r="B43" s="11" t="s">
        <v>182</v>
      </c>
      <c r="C43" s="6"/>
      <c r="D43" s="37"/>
      <c r="E43" s="38"/>
    </row>
    <row r="44" spans="1:5" s="5" customFormat="1" ht="42" customHeight="1">
      <c r="A44" s="34">
        <v>6.1</v>
      </c>
      <c r="B44" s="12" t="s">
        <v>183</v>
      </c>
      <c r="C44" s="6">
        <v>1</v>
      </c>
      <c r="D44" s="37">
        <v>0</v>
      </c>
      <c r="E44" s="38">
        <f>C44*D44</f>
        <v>0</v>
      </c>
    </row>
    <row r="45" spans="1:5" s="5" customFormat="1" ht="42" customHeight="1">
      <c r="A45" s="34">
        <v>6.2</v>
      </c>
      <c r="B45" s="12" t="s">
        <v>184</v>
      </c>
      <c r="C45" s="6">
        <v>1</v>
      </c>
      <c r="D45" s="37">
        <v>0</v>
      </c>
      <c r="E45" s="38">
        <f>C45*D45</f>
        <v>0</v>
      </c>
    </row>
    <row r="46" spans="1:5" s="5" customFormat="1" ht="42" customHeight="1">
      <c r="A46" s="34">
        <v>6.3</v>
      </c>
      <c r="B46" s="12" t="s">
        <v>185</v>
      </c>
      <c r="C46" s="6">
        <v>1</v>
      </c>
      <c r="D46" s="37">
        <v>0</v>
      </c>
      <c r="E46" s="38">
        <f>C46*D46</f>
        <v>0</v>
      </c>
    </row>
    <row r="47" spans="1:5" s="5" customFormat="1" ht="42" customHeight="1">
      <c r="A47" s="34">
        <v>6.4</v>
      </c>
      <c r="B47" s="12" t="s">
        <v>186</v>
      </c>
      <c r="C47" s="6">
        <v>1</v>
      </c>
      <c r="D47" s="37">
        <v>0</v>
      </c>
      <c r="E47" s="38">
        <f>C47*D47</f>
        <v>0</v>
      </c>
    </row>
    <row r="48" spans="1:5" s="5" customFormat="1" ht="42" customHeight="1">
      <c r="A48" s="34">
        <v>6.5</v>
      </c>
      <c r="B48" s="12" t="s">
        <v>187</v>
      </c>
      <c r="C48" s="6">
        <v>1</v>
      </c>
      <c r="D48" s="37">
        <v>0</v>
      </c>
      <c r="E48" s="38">
        <f>C48*D48</f>
        <v>0</v>
      </c>
    </row>
    <row r="49" spans="1:5" ht="13" thickBot="1">
      <c r="A49" s="25"/>
      <c r="B49" s="26"/>
      <c r="C49" s="27"/>
      <c r="D49" s="28"/>
      <c r="E49" s="29"/>
    </row>
    <row r="50" spans="1:5" ht="22.5" customHeight="1" thickBot="1">
      <c r="A50" s="30"/>
      <c r="B50" s="31" t="s">
        <v>215</v>
      </c>
      <c r="C50" s="32"/>
      <c r="D50" s="33"/>
      <c r="E50" s="42">
        <f>SUM(E5:E48)</f>
        <v>0</v>
      </c>
    </row>
  </sheetData>
  <mergeCells count="1">
    <mergeCell ref="A3:E3"/>
  </mergeCells>
  <pageMargins left="0.7" right="0.7" top="0.75" bottom="0.75" header="0.3" footer="0.3"/>
  <pageSetup paperSize="9" scale="85" fitToHeight="0" orientation="portrait" verticalDpi="200" r:id="rId1"/>
  <rowBreaks count="1" manualBreakCount="1">
    <brk id="2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BOQ SUMMARY PAGE</vt:lpstr>
      <vt:lpstr>1. BUILDING WORKS</vt:lpstr>
      <vt:lpstr>2. SERVER ROOM</vt:lpstr>
      <vt:lpstr>3. ELECTRICAL</vt:lpstr>
      <vt:lpstr>4. HVAC</vt:lpstr>
      <vt:lpstr>5. GENERAL</vt:lpstr>
      <vt:lpstr>6. 5yr Maintenance</vt:lpstr>
      <vt:lpstr>'1. BUILDING WORKS'!Print_Area</vt:lpstr>
      <vt:lpstr>'2. SERVER ROOM'!Print_Area</vt:lpstr>
      <vt:lpstr>'3. ELECTRICAL'!Print_Area</vt:lpstr>
      <vt:lpstr>'4. HVAC'!Print_Area</vt:lpstr>
      <vt:lpstr>'5. GENERAL'!Print_Area</vt:lpstr>
      <vt:lpstr>'6. 5yr Maintenance'!Print_Area</vt:lpstr>
      <vt:lpstr>'BOQ SUMMARY PAGE'!Print_Area</vt:lpstr>
    </vt:vector>
  </TitlesOfParts>
  <Company>Van Rooyen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Rooyen Security</dc:creator>
  <cp:lastModifiedBy>Prince Makhubedu</cp:lastModifiedBy>
  <cp:lastPrinted>2022-02-17T10:46:25Z</cp:lastPrinted>
  <dcterms:created xsi:type="dcterms:W3CDTF">2011-07-14T12:23:21Z</dcterms:created>
  <dcterms:modified xsi:type="dcterms:W3CDTF">2023-05-23T08:56:34Z</dcterms:modified>
</cp:coreProperties>
</file>